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2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<sst xmlns="http://schemas.openxmlformats.org/spreadsheetml/2006/main" count="912" uniqueCount="221">
  <si>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</si>
  <si>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</si>
  <si>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</si>
  <si>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</si>
  <si>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</si>
  <si>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</si>
  <si>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</si>
  <si>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</si>
  <si>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</si>
  <si>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</si>
  <si>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</si>
  <si>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</si>
  <si>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</si>
  <si>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</si>
  <si>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</si>
  <si>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</si>
  <si>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</si>
  <si>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</si>
  <si>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</si>
  <si>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</si>
  <si>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</si>
  <si>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</si>
  <si>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</si>
  <si>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</si>
  <si>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</si>
  <si>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</si>
  <si>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</si>
  <si>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</si>
  <si>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</si>
  <si>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</si>
  <si>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</si>
  <si>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</si>
  <si>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</si>
  <si>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</si>
  <si>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</si>
  <si>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</si>
  <si>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</si>
  <si>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</si>
  <si>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</si>
  <si>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</si>
  <si>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</si>
  <si>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</si>
  <si>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</si>
  <si>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</si>
  <si>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</si>
  <si>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</si>
  <si>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</si>
  <si>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</si>
  <si>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</si>
  <si>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</si>
  <si>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</si>
  <si>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</si>
  <si>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</si>
  <si>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</si>
  <si>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</si>
  <si>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</si>
  <si>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</si>
  <si>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</si>
  <si>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</si>
  <si>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</si>
  <si>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</si>
  <si>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</si>
  <si>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</si>
  <si>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</si>
  <si>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</si>
  <si>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</si>
  <si>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</si>
  <si>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</si>
  <si>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</si>
  <si>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</si>
  <si>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</si>
  <si>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</si>
  <si>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</si>
  <si>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</si>
  <si>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</si>
  <si>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</si>
  <si>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</si>
  <si>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</si>
  <si>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</si>
  <si>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</si>
  <si>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</si>
  <si>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</si>
  <si>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</si>
  <si>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</si>
  <si>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</si>
  <si>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</si>
  <si>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</si>
  <si>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</si>
  <si>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</si>
  <si>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</si>
  <si>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</si>
  <si>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</si>
  <si>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</si>
  <si>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</si>
  <si>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</si>
  <si>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</si>
  <si>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</si>
  <si>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</si>
  <si>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 направленные на безаварийную работу объектов водоснабжения и водоотведения Винницкого сельского поселения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</si>
  <si>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</si>
  <si>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</si>
  <si>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</si>
  <si>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</si>
  <si>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</si>
  <si>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</si>
  <si>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</si>
  <si>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</si>
  <si>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</si>
  <si>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</si>
  <si>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</si>
  <si>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</si>
  <si>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</si>
  <si>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</si>
  <si>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</si>
  <si>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</si>
  <si>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</si>
  <si>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</si>
  <si>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</si>
  <si>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</si>
  <si>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</si>
  <si>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</si>
  <si>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</si>
  <si>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</si>
  <si>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</si>
  <si>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</si>
  <si>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</si>
  <si>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</si>
  <si>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</si>
  <si>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</si>
  <si>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</si>
  <si>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</si>
  <si>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</si>
  <si>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</si>
  <si>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</si>
  <si>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52 4 01 16110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</si>
  <si>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</si>
  <si>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</si>
  <si>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</si>
  <si>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</si>
  <si>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</si>
  <si>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</si>
  <si>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</si>
  <si>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</si>
  <si>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</si>
  <si>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</si>
  <si>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</si>
  <si>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</si>
  <si>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</si>
  <si>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</si>
  <si>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</si>
  <si>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</si>
  <si>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</si>
  <si>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</si>
  <si>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</si>
  <si>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</si>
  <si>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54 4 05 16020</t>
  </si>
  <si>
    <t>54 4 06 06050</t>
  </si>
  <si>
    <t>54 4 07 00000</t>
  </si>
  <si>
    <t>54 4 07 16050</t>
  </si>
  <si>
    <t>Комплексы процессных мероприятий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</si>
  <si>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</si>
  <si>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</si>
  <si>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</si>
  <si>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</si>
  <si>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</si>
  <si>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</si>
  <si>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</si>
  <si>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</si>
  <si>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</si>
  <si>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</si>
  <si>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</si>
  <si>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</si>
  <si>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</si>
  <si>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</si>
  <si>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</si>
  <si>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</si>
  <si>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</si>
  <si>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</si>
  <si>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</si>
  <si>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</si>
  <si>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устойчивого сокращения непригодного для проживания жилого фонда</t>
  </si>
  <si>
    <t>54 4 01 16140</t>
  </si>
  <si>
    <t>Муниципальная программа «Развитие части территории МО «Винницкое сельское поселение» на 2023 год»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</si>
  <si>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</si>
  <si>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</si>
  <si>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</si>
  <si>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</si>
  <si>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</si>
  <si>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Резервный фонд Администрации муниципального образования</t>
  </si>
  <si>
    <t>85 5 01 80050</t>
  </si>
  <si>
    <t>Иные межбюджетные трансферты на осуществление
части полномочий по исполнению бюджета поселения</t>
  </si>
  <si>
    <t>2025 год</t>
  </si>
  <si>
    <t>=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</si>
  <si>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Винницкого сельского поселения
                               от ноября 2023 г. № </t>
  </si>
  <si>
    <t>на 2024 год и плановый период 2025-2026 годов</t>
  </si>
  <si>
    <t>2026 год</t>
  </si>
  <si>
    <t>Региональные проекты</t>
  </si>
  <si>
    <t>50 2 00 00000</t>
  </si>
  <si>
    <t>50 2 F3 00000</t>
  </si>
  <si>
    <t>50 2 F3 67483</t>
  </si>
  <si>
    <t>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</si>
  <si>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50 2 F3 67484</t>
  </si>
  <si>
    <t>50 2 F3 6748S</t>
  </si>
  <si>
    <t>54 2 00 00000</t>
  </si>
  <si>
    <t>54 2 F2 00000</t>
  </si>
  <si>
    <t>Региональный проект "Формирование комфортной городской среды"</t>
  </si>
  <si>
    <t>54 2 F2 55550</t>
  </si>
  <si>
    <t>Муниципальная программа «Развитие части территории МО «Винницкое сельское поселение» на 2024 год»</t>
  </si>
  <si>
    <t>Обеспечение проведения выборов и референдумов</t>
  </si>
  <si>
    <t>07</t>
  </si>
  <si>
    <t>86 0 01 10060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</si>
  <si>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</si>
  <si>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Региональный проект "Обеспечение устойчивого сокращения непригодного для проживания жилищного фонда"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</si>
  <si>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»</t>
  </si>
  <si>
    <t>51 4 02 00000</t>
  </si>
  <si>
    <t>51 4 02 S4660</t>
  </si>
  <si>
    <t>54 7 00 00000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</si>
  <si>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</si>
  <si>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54 7 03 00000</t>
  </si>
  <si>
    <t>Мероприятия по обеспечению устойчивого функционирования объектов теплоснабжения на территории Ленинградской области</t>
  </si>
  <si>
    <t>54 7 03 S016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</si>
</sst>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wnloads\5_&#1087;&#1088;&#1080;&#1083;&#1086;&#1078;&#1077;&#1085;&#1080;&#1077;._&#1055;&#1088;&#1086;&#1075;&#1088;&#1072;&#1084;&#1084;&#1085;&#1072;&#1103;_&#1089;&#1090;&#1088;&#1091;&#1082;&#1090;&#1091;&#1088;&#1072;_&#1088;&#1072;&#1089;&#1093;&#1086;&#1076;&#1086;&#1074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  <sheetDataSet>
      <sheetData sheetId="0">
        <row r="1286">
          <cell r="A1286" t="str">
            <v>Отраслевые проекты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showGridLines="0" tabSelected="1" zoomScalePageLayoutView="0" workbookViewId="0" topLeftCell="A5">
      <selection activeCell="H133" sqref="H133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4.25">
      <c r="I1" s="40"/>
    </row>
    <row r="2" spans="1:9" s="17" customFormat="1" ht="9" customHeight="1">
      <c r="A2" s="14"/>
      <c r="B2" s="50" t="s">
        <v>193</v>
      </c>
      <c r="C2" s="50"/>
      <c r="D2" s="50"/>
      <c r="E2" s="50"/>
      <c r="F2" s="50"/>
      <c r="G2" s="50"/>
      <c r="H2" s="50"/>
      <c r="I2" s="50"/>
    </row>
    <row r="3" spans="1:9" s="17" customFormat="1" ht="15" customHeight="1">
      <c r="A3" s="14"/>
      <c r="B3" s="50"/>
      <c r="C3" s="50"/>
      <c r="D3" s="50"/>
      <c r="E3" s="50"/>
      <c r="F3" s="50"/>
      <c r="G3" s="50"/>
      <c r="H3" s="50"/>
      <c r="I3" s="50"/>
    </row>
    <row r="4" spans="1:9" s="17" customFormat="1" ht="15" customHeight="1">
      <c r="A4" s="14"/>
      <c r="B4" s="50"/>
      <c r="C4" s="50"/>
      <c r="D4" s="50"/>
      <c r="E4" s="50"/>
      <c r="F4" s="50"/>
      <c r="G4" s="50"/>
      <c r="H4" s="50"/>
      <c r="I4" s="50"/>
    </row>
    <row r="5" spans="1:9" s="17" customFormat="1" ht="52.5" customHeight="1">
      <c r="A5" s="14"/>
      <c r="B5" s="50"/>
      <c r="C5" s="50"/>
      <c r="D5" s="50"/>
      <c r="E5" s="50"/>
      <c r="F5" s="50"/>
      <c r="G5" s="50"/>
      <c r="H5" s="50"/>
      <c r="I5" s="50"/>
    </row>
    <row r="6" spans="1:7" s="17" customFormat="1" ht="15">
      <c r="A6" s="14"/>
      <c r="B6" s="15"/>
      <c r="C6" s="15"/>
      <c r="D6" s="15"/>
      <c r="E6" s="16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5">
      <c r="A8" s="14"/>
      <c r="B8" s="15"/>
      <c r="C8" s="15"/>
      <c r="D8" s="15"/>
      <c r="E8" s="18"/>
      <c r="G8" s="13"/>
    </row>
    <row r="9" spans="1:7" s="17" customFormat="1" ht="16.5">
      <c r="A9" s="46" t="s">
        <v>6</v>
      </c>
      <c r="B9" s="46"/>
      <c r="C9" s="46"/>
      <c r="D9" s="46"/>
      <c r="E9" s="46"/>
      <c r="F9" s="46"/>
      <c r="G9" s="46"/>
    </row>
    <row r="10" spans="1:7" s="17" customFormat="1" ht="34.5" customHeight="1">
      <c r="A10" s="45" t="s">
        <v>95</v>
      </c>
      <c r="B10" s="45"/>
      <c r="C10" s="45"/>
      <c r="D10" s="45"/>
      <c r="E10" s="45"/>
      <c r="F10" s="45"/>
      <c r="G10" s="45"/>
    </row>
    <row r="11" spans="1:13" s="17" customFormat="1" ht="16.5">
      <c r="A11" s="46" t="s">
        <v>194</v>
      </c>
      <c r="B11" s="46"/>
      <c r="C11" s="46"/>
      <c r="D11" s="46"/>
      <c r="E11" s="46"/>
      <c r="F11" s="46"/>
      <c r="G11" s="46"/>
      <c r="M11" s="17" t="s">
        <v>192</v>
      </c>
    </row>
    <row r="12" spans="1:7" s="17" customFormat="1" ht="1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51" t="s">
        <v>58</v>
      </c>
      <c r="B13" s="53" t="s">
        <v>7</v>
      </c>
      <c r="C13" s="53" t="s">
        <v>59</v>
      </c>
      <c r="D13" s="53" t="s">
        <v>60</v>
      </c>
      <c r="E13" s="53" t="s">
        <v>61</v>
      </c>
      <c r="F13" s="53" t="s">
        <v>62</v>
      </c>
      <c r="G13" s="47" t="s">
        <v>96</v>
      </c>
      <c r="H13" s="48"/>
      <c r="I13" s="49"/>
    </row>
    <row r="14" spans="1:9" s="17" customFormat="1" ht="15">
      <c r="A14" s="52"/>
      <c r="B14" s="54"/>
      <c r="C14" s="54"/>
      <c r="D14" s="54"/>
      <c r="E14" s="54"/>
      <c r="F14" s="54"/>
      <c r="G14" s="32" t="s">
        <v>99</v>
      </c>
      <c r="H14" s="32" t="s">
        <v>191</v>
      </c>
      <c r="I14" s="32" t="s">
        <v>195</v>
      </c>
    </row>
    <row r="15" spans="1:9" s="21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">
      <c r="A16" s="9" t="s">
        <v>63</v>
      </c>
      <c r="B16" s="4"/>
      <c r="C16" s="4"/>
      <c r="D16" s="4"/>
      <c r="E16" s="4"/>
      <c r="F16" s="4"/>
      <c r="G16" s="5">
        <f>SUM(0+G17)</f>
        <v>63337.8</v>
      </c>
      <c r="H16" s="5">
        <f>SUM(0+H17)</f>
        <v>42686.9</v>
      </c>
      <c r="I16" s="5">
        <f>SUM(0+I17)</f>
        <v>37039.8</v>
      </c>
    </row>
    <row r="17" spans="1:9" s="2" customFormat="1" ht="62.25">
      <c r="A17" s="10" t="s">
        <v>8</v>
      </c>
      <c r="B17" s="4" t="s">
        <v>53</v>
      </c>
      <c r="C17" s="4"/>
      <c r="D17" s="4"/>
      <c r="E17" s="4"/>
      <c r="F17" s="4"/>
      <c r="G17" s="5">
        <f>SUM(G18+G66+G73+G93+G116+G169+G186+G192)</f>
        <v>63337.8</v>
      </c>
      <c r="H17" s="5">
        <f>SUM(H18+H66+H73+H93+H116+H169+H186+H192)</f>
        <v>42686.9</v>
      </c>
      <c r="I17" s="5">
        <f>SUM(I18+I66+I73+I93+I116+I169+I186+I192)</f>
        <v>37039.8</v>
      </c>
    </row>
    <row r="18" spans="1:9" ht="30.75">
      <c r="A18" s="10" t="s">
        <v>64</v>
      </c>
      <c r="B18" s="39" t="s">
        <v>53</v>
      </c>
      <c r="C18" s="4" t="s">
        <v>65</v>
      </c>
      <c r="D18" s="4" t="s">
        <v>66</v>
      </c>
      <c r="E18" s="4"/>
      <c r="F18" s="4"/>
      <c r="G18" s="5">
        <f>SUM(G19+G33+G43+G48+G53)</f>
        <v>12527.900000000001</v>
      </c>
      <c r="H18" s="5">
        <f>SUM(H19+H33+H43+H48+H53)</f>
        <v>11956.000000000002</v>
      </c>
      <c r="I18" s="5">
        <f>SUM(I19+I33+I43+I48+I53)</f>
        <v>11951.100000000002</v>
      </c>
    </row>
    <row r="19" spans="1:9" ht="78">
      <c r="A19" s="22" t="s">
        <v>16</v>
      </c>
      <c r="B19" s="23" t="s">
        <v>53</v>
      </c>
      <c r="C19" s="6" t="s">
        <v>65</v>
      </c>
      <c r="D19" s="6" t="s">
        <v>71</v>
      </c>
      <c r="E19" s="6"/>
      <c r="F19" s="6"/>
      <c r="G19" s="7">
        <f>SUM(G20+G26)</f>
        <v>10782.600000000002</v>
      </c>
      <c r="H19" s="7">
        <f>SUM(H20+H26)</f>
        <v>10708.400000000001</v>
      </c>
      <c r="I19" s="7">
        <f>SUM(I20+I26)</f>
        <v>10708.400000000001</v>
      </c>
    </row>
    <row r="20" spans="1:9" ht="46.5">
      <c r="A20" s="25" t="s">
        <v>15</v>
      </c>
      <c r="B20" s="23" t="s">
        <v>53</v>
      </c>
      <c r="C20" s="6" t="s">
        <v>65</v>
      </c>
      <c r="D20" s="6" t="s">
        <v>71</v>
      </c>
      <c r="E20" s="6" t="s">
        <v>17</v>
      </c>
      <c r="F20" s="6"/>
      <c r="G20" s="7">
        <f>SUM(0+G21)</f>
        <v>2309.8</v>
      </c>
      <c r="H20" s="7">
        <f>SUM(0+H21)</f>
        <v>2309.8</v>
      </c>
      <c r="I20" s="7">
        <f>SUM(0+I21)</f>
        <v>2309.8</v>
      </c>
    </row>
    <row r="21" spans="1:9" ht="15">
      <c r="A21" s="22" t="s">
        <v>69</v>
      </c>
      <c r="B21" s="23" t="s">
        <v>53</v>
      </c>
      <c r="C21" s="6" t="s">
        <v>65</v>
      </c>
      <c r="D21" s="6" t="s">
        <v>71</v>
      </c>
      <c r="E21" s="6" t="s">
        <v>18</v>
      </c>
      <c r="F21" s="6"/>
      <c r="G21" s="7">
        <f>SUM(G22+G24)</f>
        <v>2309.8</v>
      </c>
      <c r="H21" s="7">
        <f>SUM(H22+H24)</f>
        <v>2309.8</v>
      </c>
      <c r="I21" s="7">
        <f>SUM(I22+I24)</f>
        <v>2309.8</v>
      </c>
    </row>
    <row r="22" spans="1:9" ht="46.5">
      <c r="A22" s="22" t="s">
        <v>20</v>
      </c>
      <c r="B22" s="23" t="s">
        <v>53</v>
      </c>
      <c r="C22" s="6" t="s">
        <v>65</v>
      </c>
      <c r="D22" s="6" t="s">
        <v>71</v>
      </c>
      <c r="E22" s="6" t="s">
        <v>19</v>
      </c>
      <c r="F22" s="6"/>
      <c r="G22" s="7">
        <f>SUM(G23+0)</f>
        <v>2307.8</v>
      </c>
      <c r="H22" s="7">
        <f>SUM(H23+0)</f>
        <v>2309.8</v>
      </c>
      <c r="I22" s="7">
        <f>SUM(I23+0)</f>
        <v>2309.8</v>
      </c>
    </row>
    <row r="23" spans="1:9" ht="93">
      <c r="A23" s="22" t="s">
        <v>110</v>
      </c>
      <c r="B23" s="23" t="s">
        <v>53</v>
      </c>
      <c r="C23" s="6" t="s">
        <v>65</v>
      </c>
      <c r="D23" s="6" t="s">
        <v>71</v>
      </c>
      <c r="E23" s="6" t="s">
        <v>19</v>
      </c>
      <c r="F23" s="6" t="s">
        <v>109</v>
      </c>
      <c r="G23" s="26">
        <v>2307.8</v>
      </c>
      <c r="H23" s="43">
        <v>2309.8</v>
      </c>
      <c r="I23" s="44">
        <v>2309.8</v>
      </c>
    </row>
    <row r="24" spans="1:9" ht="30.75">
      <c r="A24" s="22" t="s">
        <v>26</v>
      </c>
      <c r="B24" s="23" t="s">
        <v>53</v>
      </c>
      <c r="C24" s="6" t="s">
        <v>65</v>
      </c>
      <c r="D24" s="6" t="s">
        <v>71</v>
      </c>
      <c r="E24" s="6" t="s">
        <v>177</v>
      </c>
      <c r="F24" s="6"/>
      <c r="G24" s="7">
        <f>SUM(G25+0)</f>
        <v>2</v>
      </c>
      <c r="H24" s="7">
        <f>SUM(H25+0)</f>
        <v>0</v>
      </c>
      <c r="I24" s="7">
        <f>SUM(I25+0)</f>
        <v>0</v>
      </c>
    </row>
    <row r="25" spans="1:9" ht="93">
      <c r="A25" s="22" t="s">
        <v>110</v>
      </c>
      <c r="B25" s="23" t="s">
        <v>53</v>
      </c>
      <c r="C25" s="6" t="s">
        <v>65</v>
      </c>
      <c r="D25" s="6" t="s">
        <v>71</v>
      </c>
      <c r="E25" s="6" t="s">
        <v>177</v>
      </c>
      <c r="F25" s="6" t="s">
        <v>109</v>
      </c>
      <c r="G25" s="26">
        <v>2</v>
      </c>
      <c r="H25" s="43">
        <v>0</v>
      </c>
      <c r="I25" s="43">
        <v>0</v>
      </c>
    </row>
    <row r="26" spans="1:9" ht="46.5">
      <c r="A26" s="22" t="s">
        <v>24</v>
      </c>
      <c r="B26" s="23" t="s">
        <v>53</v>
      </c>
      <c r="C26" s="6" t="s">
        <v>65</v>
      </c>
      <c r="D26" s="6" t="s">
        <v>71</v>
      </c>
      <c r="E26" s="6" t="s">
        <v>21</v>
      </c>
      <c r="F26" s="6"/>
      <c r="G26" s="7">
        <f>SUM(0+G27)</f>
        <v>8472.800000000001</v>
      </c>
      <c r="H26" s="7">
        <f>SUM(0+H27)</f>
        <v>8398.6</v>
      </c>
      <c r="I26" s="7">
        <f>SUM(0+I27)</f>
        <v>8398.6</v>
      </c>
    </row>
    <row r="27" spans="1:9" ht="15">
      <c r="A27" s="22" t="s">
        <v>69</v>
      </c>
      <c r="B27" s="23" t="s">
        <v>53</v>
      </c>
      <c r="C27" s="6" t="s">
        <v>65</v>
      </c>
      <c r="D27" s="6" t="s">
        <v>71</v>
      </c>
      <c r="E27" s="6" t="s">
        <v>22</v>
      </c>
      <c r="F27" s="6"/>
      <c r="G27" s="7">
        <f>SUM(G28+G30)</f>
        <v>8472.800000000001</v>
      </c>
      <c r="H27" s="7">
        <f>SUM(H28+H30)</f>
        <v>8398.6</v>
      </c>
      <c r="I27" s="7">
        <f>SUM(I28+I30)</f>
        <v>8398.6</v>
      </c>
    </row>
    <row r="28" spans="1:9" ht="46.5">
      <c r="A28" s="22" t="s">
        <v>25</v>
      </c>
      <c r="B28" s="23" t="s">
        <v>53</v>
      </c>
      <c r="C28" s="6" t="s">
        <v>65</v>
      </c>
      <c r="D28" s="6" t="s">
        <v>71</v>
      </c>
      <c r="E28" s="6" t="s">
        <v>23</v>
      </c>
      <c r="F28" s="6"/>
      <c r="G28" s="7">
        <f>SUM(G29+0)</f>
        <v>6949.6</v>
      </c>
      <c r="H28" s="7">
        <f>SUM(H29+0)</f>
        <v>6875.4</v>
      </c>
      <c r="I28" s="7">
        <f>SUM(I29+0)</f>
        <v>6875.4</v>
      </c>
    </row>
    <row r="29" spans="1:9" ht="93">
      <c r="A29" s="22" t="s">
        <v>110</v>
      </c>
      <c r="B29" s="23" t="s">
        <v>53</v>
      </c>
      <c r="C29" s="6" t="s">
        <v>65</v>
      </c>
      <c r="D29" s="6" t="s">
        <v>71</v>
      </c>
      <c r="E29" s="6" t="s">
        <v>23</v>
      </c>
      <c r="F29" s="6" t="s">
        <v>109</v>
      </c>
      <c r="G29" s="37">
        <v>6949.6</v>
      </c>
      <c r="H29" s="36">
        <v>6875.4</v>
      </c>
      <c r="I29" s="38">
        <v>6875.4</v>
      </c>
    </row>
    <row r="30" spans="1:9" ht="30.75">
      <c r="A30" s="22" t="s">
        <v>26</v>
      </c>
      <c r="B30" s="23" t="s">
        <v>53</v>
      </c>
      <c r="C30" s="6" t="s">
        <v>65</v>
      </c>
      <c r="D30" s="6" t="s">
        <v>71</v>
      </c>
      <c r="E30" s="6" t="s">
        <v>27</v>
      </c>
      <c r="F30" s="6"/>
      <c r="G30" s="37">
        <f>SUM(G31+G32)</f>
        <v>1523.2</v>
      </c>
      <c r="H30" s="37">
        <f>SUM(H31+H32)</f>
        <v>1523.2</v>
      </c>
      <c r="I30" s="37">
        <f>SUM(I31+I32)</f>
        <v>1523.2</v>
      </c>
    </row>
    <row r="31" spans="1:9" ht="93">
      <c r="A31" s="22" t="s">
        <v>110</v>
      </c>
      <c r="B31" s="23" t="s">
        <v>53</v>
      </c>
      <c r="C31" s="6" t="s">
        <v>65</v>
      </c>
      <c r="D31" s="6" t="s">
        <v>71</v>
      </c>
      <c r="E31" s="6" t="s">
        <v>27</v>
      </c>
      <c r="F31" s="6" t="s">
        <v>109</v>
      </c>
      <c r="G31" s="37">
        <v>5</v>
      </c>
      <c r="H31" s="36">
        <v>5</v>
      </c>
      <c r="I31" s="36">
        <v>5</v>
      </c>
    </row>
    <row r="32" spans="1:9" ht="50.25" customHeight="1">
      <c r="A32" s="22" t="s">
        <v>111</v>
      </c>
      <c r="B32" s="23" t="s">
        <v>53</v>
      </c>
      <c r="C32" s="6" t="s">
        <v>65</v>
      </c>
      <c r="D32" s="6" t="s">
        <v>71</v>
      </c>
      <c r="E32" s="6" t="s">
        <v>27</v>
      </c>
      <c r="F32" s="27">
        <v>200</v>
      </c>
      <c r="G32" s="37">
        <v>1518.2</v>
      </c>
      <c r="H32" s="36">
        <v>1518.2</v>
      </c>
      <c r="I32" s="36">
        <v>1518.2</v>
      </c>
    </row>
    <row r="33" spans="1:9" ht="66" customHeight="1">
      <c r="A33" s="22" t="s">
        <v>179</v>
      </c>
      <c r="B33" s="23" t="s">
        <v>53</v>
      </c>
      <c r="C33" s="6" t="s">
        <v>65</v>
      </c>
      <c r="D33" s="6" t="s">
        <v>178</v>
      </c>
      <c r="E33" s="6"/>
      <c r="F33" s="6"/>
      <c r="G33" s="7">
        <f>SUM(G34+0)</f>
        <v>154.5</v>
      </c>
      <c r="H33" s="7">
        <f aca="true" t="shared" si="0" ref="H33:I41">SUM(H34+0)</f>
        <v>154.5</v>
      </c>
      <c r="I33" s="7">
        <f>SUM(I34+0)</f>
        <v>154.5</v>
      </c>
    </row>
    <row r="34" spans="1:9" ht="33.75" customHeight="1">
      <c r="A34" s="24" t="s">
        <v>11</v>
      </c>
      <c r="B34" s="23" t="s">
        <v>53</v>
      </c>
      <c r="C34" s="6" t="s">
        <v>65</v>
      </c>
      <c r="D34" s="6" t="s">
        <v>178</v>
      </c>
      <c r="E34" s="23" t="s">
        <v>12</v>
      </c>
      <c r="F34" s="6"/>
      <c r="G34" s="7">
        <f>SUM(G35+G41)</f>
        <v>154.5</v>
      </c>
      <c r="H34" s="7">
        <f>SUM(H35+H41)</f>
        <v>154.5</v>
      </c>
      <c r="I34" s="7">
        <f>SUM(I35+I41)</f>
        <v>154.5</v>
      </c>
    </row>
    <row r="35" spans="1:9" ht="33" customHeight="1">
      <c r="A35" s="22" t="s">
        <v>10</v>
      </c>
      <c r="B35" s="23" t="s">
        <v>53</v>
      </c>
      <c r="C35" s="6" t="s">
        <v>65</v>
      </c>
      <c r="D35" s="6" t="s">
        <v>178</v>
      </c>
      <c r="E35" s="6" t="s">
        <v>13</v>
      </c>
      <c r="F35" s="6"/>
      <c r="G35" s="7">
        <f>SUM(G36+0)</f>
        <v>38.5</v>
      </c>
      <c r="H35" s="7">
        <f t="shared" si="0"/>
        <v>38.5</v>
      </c>
      <c r="I35" s="7">
        <f t="shared" si="0"/>
        <v>38.5</v>
      </c>
    </row>
    <row r="36" spans="1:9" ht="21" customHeight="1">
      <c r="A36" s="22" t="s">
        <v>69</v>
      </c>
      <c r="B36" s="23" t="s">
        <v>53</v>
      </c>
      <c r="C36" s="6" t="s">
        <v>65</v>
      </c>
      <c r="D36" s="6" t="s">
        <v>178</v>
      </c>
      <c r="E36" s="6" t="s">
        <v>14</v>
      </c>
      <c r="F36" s="6"/>
      <c r="G36" s="7">
        <f>SUM(G37+0)</f>
        <v>38.5</v>
      </c>
      <c r="H36" s="7">
        <f t="shared" si="0"/>
        <v>38.5</v>
      </c>
      <c r="I36" s="7">
        <f t="shared" si="0"/>
        <v>38.5</v>
      </c>
    </row>
    <row r="37" spans="1:9" ht="78.75" customHeight="1">
      <c r="A37" s="12" t="s">
        <v>187</v>
      </c>
      <c r="B37" s="23" t="s">
        <v>53</v>
      </c>
      <c r="C37" s="6" t="s">
        <v>65</v>
      </c>
      <c r="D37" s="6" t="s">
        <v>178</v>
      </c>
      <c r="E37" s="6" t="s">
        <v>9</v>
      </c>
      <c r="F37" s="6"/>
      <c r="G37" s="7">
        <f>SUM(G38+0)</f>
        <v>38.5</v>
      </c>
      <c r="H37" s="7">
        <f t="shared" si="0"/>
        <v>38.5</v>
      </c>
      <c r="I37" s="7">
        <f t="shared" si="0"/>
        <v>38.5</v>
      </c>
    </row>
    <row r="38" spans="1:9" ht="21" customHeight="1">
      <c r="A38" s="22" t="s">
        <v>112</v>
      </c>
      <c r="B38" s="23" t="s">
        <v>53</v>
      </c>
      <c r="C38" s="6" t="s">
        <v>65</v>
      </c>
      <c r="D38" s="6" t="s">
        <v>178</v>
      </c>
      <c r="E38" s="6" t="s">
        <v>9</v>
      </c>
      <c r="F38" s="6" t="s">
        <v>107</v>
      </c>
      <c r="G38" s="7">
        <v>38.5</v>
      </c>
      <c r="H38" s="35">
        <v>38.5</v>
      </c>
      <c r="I38" s="35">
        <v>38.5</v>
      </c>
    </row>
    <row r="39" spans="1:9" ht="36" customHeight="1">
      <c r="A39" s="22" t="s">
        <v>24</v>
      </c>
      <c r="B39" s="23" t="s">
        <v>53</v>
      </c>
      <c r="C39" s="6" t="s">
        <v>65</v>
      </c>
      <c r="D39" s="6" t="s">
        <v>178</v>
      </c>
      <c r="E39" s="6" t="s">
        <v>21</v>
      </c>
      <c r="F39" s="6"/>
      <c r="G39" s="7">
        <f>SUM(G40+0)</f>
        <v>116</v>
      </c>
      <c r="H39" s="7">
        <f t="shared" si="0"/>
        <v>116</v>
      </c>
      <c r="I39" s="7">
        <f t="shared" si="0"/>
        <v>116</v>
      </c>
    </row>
    <row r="40" spans="1:9" ht="21" customHeight="1">
      <c r="A40" s="22" t="s">
        <v>69</v>
      </c>
      <c r="B40" s="23" t="s">
        <v>53</v>
      </c>
      <c r="C40" s="6" t="s">
        <v>65</v>
      </c>
      <c r="D40" s="6" t="s">
        <v>178</v>
      </c>
      <c r="E40" s="6" t="s">
        <v>22</v>
      </c>
      <c r="F40" s="6"/>
      <c r="G40" s="7">
        <f>SUM(G41+0)</f>
        <v>116</v>
      </c>
      <c r="H40" s="7">
        <f t="shared" si="0"/>
        <v>116</v>
      </c>
      <c r="I40" s="7">
        <f t="shared" si="0"/>
        <v>116</v>
      </c>
    </row>
    <row r="41" spans="1:9" ht="60.75" customHeight="1">
      <c r="A41" s="12" t="s">
        <v>190</v>
      </c>
      <c r="B41" s="23" t="s">
        <v>53</v>
      </c>
      <c r="C41" s="6" t="s">
        <v>65</v>
      </c>
      <c r="D41" s="6" t="s">
        <v>178</v>
      </c>
      <c r="E41" s="6" t="s">
        <v>189</v>
      </c>
      <c r="F41" s="6"/>
      <c r="G41" s="7">
        <f>SUM(G42+0)</f>
        <v>116</v>
      </c>
      <c r="H41" s="7">
        <f t="shared" si="0"/>
        <v>116</v>
      </c>
      <c r="I41" s="7">
        <f t="shared" si="0"/>
        <v>116</v>
      </c>
    </row>
    <row r="42" spans="1:9" ht="21" customHeight="1">
      <c r="A42" s="22" t="s">
        <v>112</v>
      </c>
      <c r="B42" s="23" t="s">
        <v>53</v>
      </c>
      <c r="C42" s="6" t="s">
        <v>65</v>
      </c>
      <c r="D42" s="6" t="s">
        <v>178</v>
      </c>
      <c r="E42" s="6" t="s">
        <v>189</v>
      </c>
      <c r="F42" s="6" t="s">
        <v>107</v>
      </c>
      <c r="G42" s="7">
        <v>116</v>
      </c>
      <c r="H42" s="35">
        <v>116</v>
      </c>
      <c r="I42" s="35">
        <v>116</v>
      </c>
    </row>
    <row r="43" spans="1:9" ht="31.5" customHeight="1">
      <c r="A43" s="22" t="s">
        <v>208</v>
      </c>
      <c r="B43" s="23" t="s">
        <v>53</v>
      </c>
      <c r="C43" s="6" t="s">
        <v>65</v>
      </c>
      <c r="D43" s="6" t="s">
        <v>209</v>
      </c>
      <c r="E43" s="6"/>
      <c r="F43" s="27"/>
      <c r="G43" s="26">
        <f>SUM(G44+0)</f>
        <v>467.8</v>
      </c>
      <c r="H43" s="26">
        <f aca="true" t="shared" si="1" ref="H43:I46">SUM(H44+0)</f>
        <v>0</v>
      </c>
      <c r="I43" s="26">
        <f t="shared" si="1"/>
        <v>0</v>
      </c>
    </row>
    <row r="44" spans="1:9" ht="30.75" customHeight="1">
      <c r="A44" s="11" t="s">
        <v>29</v>
      </c>
      <c r="B44" s="23" t="s">
        <v>53</v>
      </c>
      <c r="C44" s="6" t="s">
        <v>65</v>
      </c>
      <c r="D44" s="6" t="s">
        <v>209</v>
      </c>
      <c r="E44" s="6" t="s">
        <v>28</v>
      </c>
      <c r="F44" s="27"/>
      <c r="G44" s="26">
        <f>SUM(G45+0)</f>
        <v>467.8</v>
      </c>
      <c r="H44" s="26">
        <f t="shared" si="1"/>
        <v>0</v>
      </c>
      <c r="I44" s="26">
        <f t="shared" si="1"/>
        <v>0</v>
      </c>
    </row>
    <row r="45" spans="1:9" ht="21" customHeight="1">
      <c r="A45" s="22" t="s">
        <v>69</v>
      </c>
      <c r="B45" s="23" t="s">
        <v>53</v>
      </c>
      <c r="C45" s="6" t="s">
        <v>65</v>
      </c>
      <c r="D45" s="6" t="s">
        <v>209</v>
      </c>
      <c r="E45" s="6" t="s">
        <v>30</v>
      </c>
      <c r="F45" s="27"/>
      <c r="G45" s="26">
        <f>SUM(G46+0)</f>
        <v>467.8</v>
      </c>
      <c r="H45" s="26">
        <f t="shared" si="1"/>
        <v>0</v>
      </c>
      <c r="I45" s="26">
        <f t="shared" si="1"/>
        <v>0</v>
      </c>
    </row>
    <row r="46" spans="1:9" ht="32.25" customHeight="1">
      <c r="A46" s="22" t="s">
        <v>208</v>
      </c>
      <c r="B46" s="23" t="s">
        <v>53</v>
      </c>
      <c r="C46" s="6" t="s">
        <v>65</v>
      </c>
      <c r="D46" s="6" t="s">
        <v>209</v>
      </c>
      <c r="E46" s="6" t="s">
        <v>210</v>
      </c>
      <c r="F46" s="27"/>
      <c r="G46" s="26">
        <f>SUM(G47+0)</f>
        <v>467.8</v>
      </c>
      <c r="H46" s="26">
        <f t="shared" si="1"/>
        <v>0</v>
      </c>
      <c r="I46" s="26">
        <f t="shared" si="1"/>
        <v>0</v>
      </c>
    </row>
    <row r="47" spans="1:9" ht="21" customHeight="1">
      <c r="A47" s="22" t="s">
        <v>108</v>
      </c>
      <c r="B47" s="23" t="s">
        <v>53</v>
      </c>
      <c r="C47" s="6" t="s">
        <v>65</v>
      </c>
      <c r="D47" s="6" t="s">
        <v>209</v>
      </c>
      <c r="E47" s="6" t="s">
        <v>210</v>
      </c>
      <c r="F47" s="27">
        <v>800</v>
      </c>
      <c r="G47" s="26">
        <v>467.8</v>
      </c>
      <c r="H47" s="26">
        <v>0</v>
      </c>
      <c r="I47" s="26">
        <v>0</v>
      </c>
    </row>
    <row r="48" spans="1:9" ht="19.5" customHeight="1">
      <c r="A48" s="22" t="s">
        <v>93</v>
      </c>
      <c r="B48" s="23" t="s">
        <v>53</v>
      </c>
      <c r="C48" s="6" t="s">
        <v>65</v>
      </c>
      <c r="D48" s="6" t="s">
        <v>51</v>
      </c>
      <c r="E48" s="6"/>
      <c r="F48" s="27"/>
      <c r="G48" s="26">
        <f>SUM(G49+0)</f>
        <v>430</v>
      </c>
      <c r="H48" s="26">
        <f aca="true" t="shared" si="2" ref="H48:I51">SUM(H49+0)</f>
        <v>400</v>
      </c>
      <c r="I48" s="26">
        <f t="shared" si="2"/>
        <v>400</v>
      </c>
    </row>
    <row r="49" spans="1:9" ht="33" customHeight="1">
      <c r="A49" s="11" t="s">
        <v>29</v>
      </c>
      <c r="B49" s="23" t="s">
        <v>53</v>
      </c>
      <c r="C49" s="6" t="s">
        <v>65</v>
      </c>
      <c r="D49" s="6" t="s">
        <v>51</v>
      </c>
      <c r="E49" s="6" t="s">
        <v>28</v>
      </c>
      <c r="F49" s="27"/>
      <c r="G49" s="26">
        <f>SUM(G50+0)</f>
        <v>430</v>
      </c>
      <c r="H49" s="26">
        <f t="shared" si="2"/>
        <v>400</v>
      </c>
      <c r="I49" s="26">
        <f t="shared" si="2"/>
        <v>400</v>
      </c>
    </row>
    <row r="50" spans="1:9" ht="19.5" customHeight="1">
      <c r="A50" s="22" t="s">
        <v>69</v>
      </c>
      <c r="B50" s="23" t="s">
        <v>53</v>
      </c>
      <c r="C50" s="6" t="s">
        <v>65</v>
      </c>
      <c r="D50" s="6" t="s">
        <v>51</v>
      </c>
      <c r="E50" s="6" t="s">
        <v>30</v>
      </c>
      <c r="F50" s="27"/>
      <c r="G50" s="26">
        <f>SUM(G51+0)</f>
        <v>430</v>
      </c>
      <c r="H50" s="26">
        <f t="shared" si="2"/>
        <v>400</v>
      </c>
      <c r="I50" s="26">
        <f t="shared" si="2"/>
        <v>400</v>
      </c>
    </row>
    <row r="51" spans="1:9" ht="32.25" customHeight="1">
      <c r="A51" s="22" t="s">
        <v>188</v>
      </c>
      <c r="B51" s="23" t="s">
        <v>53</v>
      </c>
      <c r="C51" s="6" t="s">
        <v>65</v>
      </c>
      <c r="D51" s="6" t="s">
        <v>51</v>
      </c>
      <c r="E51" s="6" t="s">
        <v>94</v>
      </c>
      <c r="F51" s="27"/>
      <c r="G51" s="26">
        <f>SUM(G52+0)</f>
        <v>430</v>
      </c>
      <c r="H51" s="26">
        <f t="shared" si="2"/>
        <v>400</v>
      </c>
      <c r="I51" s="26">
        <f t="shared" si="2"/>
        <v>400</v>
      </c>
    </row>
    <row r="52" spans="1:9" ht="19.5" customHeight="1">
      <c r="A52" s="22" t="s">
        <v>108</v>
      </c>
      <c r="B52" s="23" t="s">
        <v>53</v>
      </c>
      <c r="C52" s="6" t="s">
        <v>65</v>
      </c>
      <c r="D52" s="6" t="s">
        <v>51</v>
      </c>
      <c r="E52" s="6" t="s">
        <v>94</v>
      </c>
      <c r="F52" s="27">
        <v>800</v>
      </c>
      <c r="G52" s="26">
        <v>430</v>
      </c>
      <c r="H52" s="26">
        <v>400</v>
      </c>
      <c r="I52" s="26">
        <v>400</v>
      </c>
    </row>
    <row r="53" spans="1:9" ht="15">
      <c r="A53" s="11" t="s">
        <v>67</v>
      </c>
      <c r="B53" s="23" t="s">
        <v>53</v>
      </c>
      <c r="C53" s="6" t="s">
        <v>65</v>
      </c>
      <c r="D53" s="6" t="s">
        <v>68</v>
      </c>
      <c r="E53" s="6"/>
      <c r="F53" s="6"/>
      <c r="G53" s="7">
        <f>SUM(G54+G61)</f>
        <v>693</v>
      </c>
      <c r="H53" s="7">
        <f>SUM(H54+H61)</f>
        <v>693.0999999999999</v>
      </c>
      <c r="I53" s="7">
        <f>SUM(I54+I61)</f>
        <v>688.2</v>
      </c>
    </row>
    <row r="54" spans="1:9" ht="30.75">
      <c r="A54" s="11" t="s">
        <v>29</v>
      </c>
      <c r="B54" s="23" t="s">
        <v>53</v>
      </c>
      <c r="C54" s="6" t="s">
        <v>65</v>
      </c>
      <c r="D54" s="6" t="s">
        <v>68</v>
      </c>
      <c r="E54" s="6" t="s">
        <v>28</v>
      </c>
      <c r="F54" s="6"/>
      <c r="G54" s="7">
        <f>SUM(0+G55)</f>
        <v>663</v>
      </c>
      <c r="H54" s="7">
        <f>SUM(0+H55)</f>
        <v>663.0999999999999</v>
      </c>
      <c r="I54" s="7">
        <f>SUM(0+I55)</f>
        <v>658.2</v>
      </c>
    </row>
    <row r="55" spans="1:9" ht="15">
      <c r="A55" s="22" t="s">
        <v>69</v>
      </c>
      <c r="B55" s="23" t="s">
        <v>53</v>
      </c>
      <c r="C55" s="6" t="s">
        <v>65</v>
      </c>
      <c r="D55" s="6" t="s">
        <v>68</v>
      </c>
      <c r="E55" s="6" t="s">
        <v>30</v>
      </c>
      <c r="F55" s="28"/>
      <c r="G55" s="7">
        <f>SUM(G56+G58)</f>
        <v>663</v>
      </c>
      <c r="H55" s="7">
        <f>SUM(H56+H58)</f>
        <v>663.0999999999999</v>
      </c>
      <c r="I55" s="7">
        <f>SUM(I56+I58)</f>
        <v>658.2</v>
      </c>
    </row>
    <row r="56" spans="1:9" ht="51" customHeight="1">
      <c r="A56" s="22" t="s">
        <v>88</v>
      </c>
      <c r="B56" s="23" t="s">
        <v>53</v>
      </c>
      <c r="C56" s="6" t="s">
        <v>65</v>
      </c>
      <c r="D56" s="6" t="s">
        <v>68</v>
      </c>
      <c r="E56" s="6" t="s">
        <v>87</v>
      </c>
      <c r="F56" s="27"/>
      <c r="G56" s="7">
        <f>SUM(G57+0)</f>
        <v>295.2</v>
      </c>
      <c r="H56" s="7">
        <f>SUM(H57+0)</f>
        <v>295.2</v>
      </c>
      <c r="I56" s="7">
        <f>SUM(I57+0)</f>
        <v>295.2</v>
      </c>
    </row>
    <row r="57" spans="1:9" ht="46.5">
      <c r="A57" s="22" t="s">
        <v>111</v>
      </c>
      <c r="B57" s="23" t="s">
        <v>53</v>
      </c>
      <c r="C57" s="6" t="s">
        <v>65</v>
      </c>
      <c r="D57" s="6" t="s">
        <v>68</v>
      </c>
      <c r="E57" s="6" t="s">
        <v>87</v>
      </c>
      <c r="F57" s="27">
        <v>200</v>
      </c>
      <c r="G57" s="7">
        <v>295.2</v>
      </c>
      <c r="H57" s="7">
        <v>295.2</v>
      </c>
      <c r="I57" s="7">
        <v>295.2</v>
      </c>
    </row>
    <row r="58" spans="1:9" ht="46.5">
      <c r="A58" s="22" t="s">
        <v>32</v>
      </c>
      <c r="B58" s="23" t="s">
        <v>53</v>
      </c>
      <c r="C58" s="6" t="s">
        <v>65</v>
      </c>
      <c r="D58" s="6" t="s">
        <v>68</v>
      </c>
      <c r="E58" s="6" t="s">
        <v>31</v>
      </c>
      <c r="F58" s="27"/>
      <c r="G58" s="26">
        <f>SUM(G59+G60)</f>
        <v>367.8</v>
      </c>
      <c r="H58" s="26">
        <f>SUM(H59+H60)</f>
        <v>367.9</v>
      </c>
      <c r="I58" s="26">
        <f>SUM(I59+I60)</f>
        <v>363</v>
      </c>
    </row>
    <row r="59" spans="1:9" ht="46.5">
      <c r="A59" s="22" t="s">
        <v>111</v>
      </c>
      <c r="B59" s="23" t="s">
        <v>53</v>
      </c>
      <c r="C59" s="6" t="s">
        <v>65</v>
      </c>
      <c r="D59" s="6" t="s">
        <v>68</v>
      </c>
      <c r="E59" s="6" t="s">
        <v>31</v>
      </c>
      <c r="F59" s="27">
        <v>200</v>
      </c>
      <c r="G59" s="26">
        <v>293</v>
      </c>
      <c r="H59" s="26">
        <v>293</v>
      </c>
      <c r="I59" s="26">
        <v>293</v>
      </c>
    </row>
    <row r="60" spans="1:9" ht="15">
      <c r="A60" s="22" t="s">
        <v>108</v>
      </c>
      <c r="B60" s="23" t="s">
        <v>53</v>
      </c>
      <c r="C60" s="6" t="s">
        <v>65</v>
      </c>
      <c r="D60" s="6" t="s">
        <v>68</v>
      </c>
      <c r="E60" s="6" t="s">
        <v>31</v>
      </c>
      <c r="F60" s="27">
        <v>800</v>
      </c>
      <c r="G60" s="26">
        <v>74.8</v>
      </c>
      <c r="H60" s="26">
        <v>74.9</v>
      </c>
      <c r="I60" s="26">
        <v>70</v>
      </c>
    </row>
    <row r="61" spans="1:9" ht="78">
      <c r="A61" s="24" t="s">
        <v>213</v>
      </c>
      <c r="B61" s="23" t="s">
        <v>53</v>
      </c>
      <c r="C61" s="6" t="s">
        <v>65</v>
      </c>
      <c r="D61" s="6" t="s">
        <v>68</v>
      </c>
      <c r="E61" s="23" t="s">
        <v>56</v>
      </c>
      <c r="F61" s="27"/>
      <c r="G61" s="7">
        <f>SUM(G64+0)</f>
        <v>30</v>
      </c>
      <c r="H61" s="7">
        <f>SUM(H64+0)</f>
        <v>30</v>
      </c>
      <c r="I61" s="7">
        <f>SUM(I64+0)</f>
        <v>30</v>
      </c>
    </row>
    <row r="62" spans="1:9" ht="15">
      <c r="A62" s="24" t="s">
        <v>114</v>
      </c>
      <c r="B62" s="23" t="s">
        <v>53</v>
      </c>
      <c r="C62" s="6" t="s">
        <v>65</v>
      </c>
      <c r="D62" s="6" t="s">
        <v>68</v>
      </c>
      <c r="E62" s="23" t="s">
        <v>113</v>
      </c>
      <c r="F62" s="27"/>
      <c r="G62" s="7">
        <f aca="true" t="shared" si="3" ref="G62:I64">SUM(G63+0)</f>
        <v>30</v>
      </c>
      <c r="H62" s="7">
        <f t="shared" si="3"/>
        <v>30</v>
      </c>
      <c r="I62" s="7">
        <f t="shared" si="3"/>
        <v>30</v>
      </c>
    </row>
    <row r="63" spans="1:9" ht="46.5">
      <c r="A63" s="22" t="s">
        <v>115</v>
      </c>
      <c r="B63" s="23" t="s">
        <v>53</v>
      </c>
      <c r="C63" s="6" t="s">
        <v>65</v>
      </c>
      <c r="D63" s="6" t="s">
        <v>68</v>
      </c>
      <c r="E63" s="23" t="s">
        <v>116</v>
      </c>
      <c r="F63" s="27"/>
      <c r="G63" s="7">
        <f t="shared" si="3"/>
        <v>30</v>
      </c>
      <c r="H63" s="7">
        <f t="shared" si="3"/>
        <v>30</v>
      </c>
      <c r="I63" s="7">
        <f t="shared" si="3"/>
        <v>30</v>
      </c>
    </row>
    <row r="64" spans="1:9" ht="46.5">
      <c r="A64" s="22" t="s">
        <v>84</v>
      </c>
      <c r="B64" s="23" t="s">
        <v>53</v>
      </c>
      <c r="C64" s="6" t="s">
        <v>65</v>
      </c>
      <c r="D64" s="6" t="s">
        <v>68</v>
      </c>
      <c r="E64" s="6" t="s">
        <v>181</v>
      </c>
      <c r="F64" s="27"/>
      <c r="G64" s="7">
        <f t="shared" si="3"/>
        <v>30</v>
      </c>
      <c r="H64" s="7">
        <f t="shared" si="3"/>
        <v>30</v>
      </c>
      <c r="I64" s="7">
        <f t="shared" si="3"/>
        <v>30</v>
      </c>
    </row>
    <row r="65" spans="1:9" ht="46.5">
      <c r="A65" s="22" t="s">
        <v>111</v>
      </c>
      <c r="B65" s="23" t="s">
        <v>53</v>
      </c>
      <c r="C65" s="6" t="s">
        <v>65</v>
      </c>
      <c r="D65" s="6" t="s">
        <v>68</v>
      </c>
      <c r="E65" s="6" t="s">
        <v>181</v>
      </c>
      <c r="F65" s="27">
        <v>200</v>
      </c>
      <c r="G65" s="7">
        <v>30</v>
      </c>
      <c r="H65" s="7">
        <v>30</v>
      </c>
      <c r="I65" s="7">
        <v>30</v>
      </c>
    </row>
    <row r="66" spans="1:9" ht="15">
      <c r="A66" s="29" t="s">
        <v>44</v>
      </c>
      <c r="B66" s="39" t="s">
        <v>53</v>
      </c>
      <c r="C66" s="4" t="s">
        <v>74</v>
      </c>
      <c r="D66" s="4" t="s">
        <v>66</v>
      </c>
      <c r="E66" s="4"/>
      <c r="F66" s="28"/>
      <c r="G66" s="41">
        <f>SUM(0+G67)</f>
        <v>328.5</v>
      </c>
      <c r="H66" s="41">
        <f>SUM(0+H67)</f>
        <v>339.9</v>
      </c>
      <c r="I66" s="41">
        <f>SUM(0+I67)</f>
        <v>0</v>
      </c>
    </row>
    <row r="67" spans="1:9" ht="30.75">
      <c r="A67" s="22" t="s">
        <v>45</v>
      </c>
      <c r="B67" s="23" t="s">
        <v>53</v>
      </c>
      <c r="C67" s="6" t="s">
        <v>74</v>
      </c>
      <c r="D67" s="6" t="s">
        <v>78</v>
      </c>
      <c r="E67" s="6"/>
      <c r="F67" s="27"/>
      <c r="G67" s="26">
        <f>SUM(0+G70)</f>
        <v>328.5</v>
      </c>
      <c r="H67" s="26">
        <f>SUM(0+H70)</f>
        <v>339.9</v>
      </c>
      <c r="I67" s="26">
        <f>SUM(0+I70)</f>
        <v>0</v>
      </c>
    </row>
    <row r="68" spans="1:9" ht="30.75">
      <c r="A68" s="22" t="s">
        <v>29</v>
      </c>
      <c r="B68" s="23" t="s">
        <v>53</v>
      </c>
      <c r="C68" s="6" t="s">
        <v>74</v>
      </c>
      <c r="D68" s="6" t="s">
        <v>78</v>
      </c>
      <c r="E68" s="6" t="s">
        <v>28</v>
      </c>
      <c r="F68" s="27"/>
      <c r="G68" s="26">
        <f aca="true" t="shared" si="4" ref="G68:I69">SUM(G69+0)</f>
        <v>328.5</v>
      </c>
      <c r="H68" s="26">
        <f t="shared" si="4"/>
        <v>339.9</v>
      </c>
      <c r="I68" s="26">
        <f t="shared" si="4"/>
        <v>0</v>
      </c>
    </row>
    <row r="69" spans="1:9" ht="15">
      <c r="A69" s="22" t="s">
        <v>82</v>
      </c>
      <c r="B69" s="23" t="s">
        <v>53</v>
      </c>
      <c r="C69" s="6" t="s">
        <v>74</v>
      </c>
      <c r="D69" s="6" t="s">
        <v>78</v>
      </c>
      <c r="E69" s="6" t="s">
        <v>30</v>
      </c>
      <c r="F69" s="27"/>
      <c r="G69" s="26">
        <f t="shared" si="4"/>
        <v>328.5</v>
      </c>
      <c r="H69" s="26">
        <f t="shared" si="4"/>
        <v>339.9</v>
      </c>
      <c r="I69" s="26">
        <f t="shared" si="4"/>
        <v>0</v>
      </c>
    </row>
    <row r="70" spans="1:9" ht="46.5">
      <c r="A70" s="22" t="s">
        <v>80</v>
      </c>
      <c r="B70" s="23" t="s">
        <v>53</v>
      </c>
      <c r="C70" s="6" t="s">
        <v>74</v>
      </c>
      <c r="D70" s="6" t="s">
        <v>78</v>
      </c>
      <c r="E70" s="6" t="s">
        <v>36</v>
      </c>
      <c r="F70" s="27"/>
      <c r="G70" s="26">
        <f>SUM(G71+G72)</f>
        <v>328.5</v>
      </c>
      <c r="H70" s="26">
        <f>SUM(H71+H72)</f>
        <v>339.9</v>
      </c>
      <c r="I70" s="26">
        <f>SUM(I71+I72)</f>
        <v>0</v>
      </c>
    </row>
    <row r="71" spans="1:9" ht="93">
      <c r="A71" s="22" t="s">
        <v>110</v>
      </c>
      <c r="B71" s="23" t="s">
        <v>53</v>
      </c>
      <c r="C71" s="6" t="s">
        <v>74</v>
      </c>
      <c r="D71" s="6" t="s">
        <v>78</v>
      </c>
      <c r="E71" s="6" t="s">
        <v>36</v>
      </c>
      <c r="F71" s="27">
        <v>100</v>
      </c>
      <c r="G71" s="37">
        <v>328.5</v>
      </c>
      <c r="H71" s="38">
        <v>339.9</v>
      </c>
      <c r="I71" s="36">
        <v>0</v>
      </c>
    </row>
    <row r="72" spans="1:9" ht="46.5">
      <c r="A72" s="22" t="s">
        <v>111</v>
      </c>
      <c r="B72" s="23" t="s">
        <v>53</v>
      </c>
      <c r="C72" s="6" t="s">
        <v>74</v>
      </c>
      <c r="D72" s="6" t="s">
        <v>78</v>
      </c>
      <c r="E72" s="6" t="s">
        <v>36</v>
      </c>
      <c r="F72" s="27">
        <v>200</v>
      </c>
      <c r="G72" s="34">
        <v>0</v>
      </c>
      <c r="H72" s="34">
        <v>0</v>
      </c>
      <c r="I72" s="35">
        <v>0</v>
      </c>
    </row>
    <row r="73" spans="1:9" ht="48.75" customHeight="1">
      <c r="A73" s="29" t="s">
        <v>46</v>
      </c>
      <c r="B73" s="39" t="s">
        <v>53</v>
      </c>
      <c r="C73" s="4" t="s">
        <v>78</v>
      </c>
      <c r="D73" s="4" t="s">
        <v>66</v>
      </c>
      <c r="E73" s="4"/>
      <c r="F73" s="28"/>
      <c r="G73" s="41">
        <f>SUM(G74+G80+G88)</f>
        <v>114.5</v>
      </c>
      <c r="H73" s="41">
        <f>SUM(H74+H80+H88)</f>
        <v>114.5</v>
      </c>
      <c r="I73" s="41">
        <f>SUM(I74+I80+I88)</f>
        <v>114.5</v>
      </c>
    </row>
    <row r="74" spans="1:9" ht="15">
      <c r="A74" s="22" t="s">
        <v>106</v>
      </c>
      <c r="B74" s="23" t="s">
        <v>53</v>
      </c>
      <c r="C74" s="6" t="s">
        <v>78</v>
      </c>
      <c r="D74" s="6" t="s">
        <v>73</v>
      </c>
      <c r="E74" s="6"/>
      <c r="F74" s="27"/>
      <c r="G74" s="26">
        <f aca="true" t="shared" si="5" ref="G74:I76">SUM(G75+0)</f>
        <v>1</v>
      </c>
      <c r="H74" s="26">
        <f t="shared" si="5"/>
        <v>1</v>
      </c>
      <c r="I74" s="26">
        <f t="shared" si="5"/>
        <v>1</v>
      </c>
    </row>
    <row r="75" spans="1:9" ht="78">
      <c r="A75" s="22" t="s">
        <v>100</v>
      </c>
      <c r="B75" s="23" t="s">
        <v>53</v>
      </c>
      <c r="C75" s="6" t="s">
        <v>78</v>
      </c>
      <c r="D75" s="6" t="s">
        <v>73</v>
      </c>
      <c r="E75" s="23" t="s">
        <v>56</v>
      </c>
      <c r="F75" s="28"/>
      <c r="G75" s="26">
        <f t="shared" si="5"/>
        <v>1</v>
      </c>
      <c r="H75" s="26">
        <f t="shared" si="5"/>
        <v>1</v>
      </c>
      <c r="I75" s="26">
        <f t="shared" si="5"/>
        <v>1</v>
      </c>
    </row>
    <row r="76" spans="1:9" ht="15">
      <c r="A76" s="22" t="s">
        <v>114</v>
      </c>
      <c r="B76" s="23" t="s">
        <v>53</v>
      </c>
      <c r="C76" s="6" t="s">
        <v>78</v>
      </c>
      <c r="D76" s="6" t="s">
        <v>73</v>
      </c>
      <c r="E76" s="6" t="s">
        <v>113</v>
      </c>
      <c r="F76" s="27"/>
      <c r="G76" s="26">
        <f>SUM(G77+0)</f>
        <v>1</v>
      </c>
      <c r="H76" s="26">
        <f t="shared" si="5"/>
        <v>1</v>
      </c>
      <c r="I76" s="26">
        <f t="shared" si="5"/>
        <v>1</v>
      </c>
    </row>
    <row r="77" spans="1:9" ht="30.75">
      <c r="A77" s="22" t="s">
        <v>118</v>
      </c>
      <c r="B77" s="23" t="s">
        <v>53</v>
      </c>
      <c r="C77" s="6" t="s">
        <v>78</v>
      </c>
      <c r="D77" s="6" t="s">
        <v>73</v>
      </c>
      <c r="E77" s="6" t="s">
        <v>117</v>
      </c>
      <c r="F77" s="27"/>
      <c r="G77" s="26">
        <f>SUM(G78+0)</f>
        <v>1</v>
      </c>
      <c r="H77" s="26">
        <f>SUM(H78+0)</f>
        <v>1</v>
      </c>
      <c r="I77" s="26">
        <f>SUM(I78+0)</f>
        <v>1</v>
      </c>
    </row>
    <row r="78" spans="1:9" ht="62.25">
      <c r="A78" s="22" t="s">
        <v>37</v>
      </c>
      <c r="B78" s="23" t="s">
        <v>53</v>
      </c>
      <c r="C78" s="6" t="s">
        <v>78</v>
      </c>
      <c r="D78" s="6" t="s">
        <v>73</v>
      </c>
      <c r="E78" s="6" t="s">
        <v>119</v>
      </c>
      <c r="F78" s="27"/>
      <c r="G78" s="26">
        <f>SUM(G79+0)</f>
        <v>1</v>
      </c>
      <c r="H78" s="26">
        <f>SUM(H79+0)</f>
        <v>1</v>
      </c>
      <c r="I78" s="26">
        <f>SUM(I79+0)</f>
        <v>1</v>
      </c>
    </row>
    <row r="79" spans="1:9" ht="46.5">
      <c r="A79" s="22" t="s">
        <v>111</v>
      </c>
      <c r="B79" s="23" t="s">
        <v>53</v>
      </c>
      <c r="C79" s="6" t="s">
        <v>78</v>
      </c>
      <c r="D79" s="6" t="s">
        <v>73</v>
      </c>
      <c r="E79" s="6" t="s">
        <v>119</v>
      </c>
      <c r="F79" s="27">
        <v>200</v>
      </c>
      <c r="G79" s="26">
        <v>1</v>
      </c>
      <c r="H79" s="26">
        <v>1</v>
      </c>
      <c r="I79" s="26">
        <v>1</v>
      </c>
    </row>
    <row r="80" spans="1:9" ht="62.25">
      <c r="A80" s="22" t="s">
        <v>105</v>
      </c>
      <c r="B80" s="23" t="s">
        <v>53</v>
      </c>
      <c r="C80" s="6" t="s">
        <v>78</v>
      </c>
      <c r="D80" s="6" t="s">
        <v>77</v>
      </c>
      <c r="E80" s="6"/>
      <c r="F80" s="27"/>
      <c r="G80" s="26">
        <f>SUM(0+G81)</f>
        <v>110</v>
      </c>
      <c r="H80" s="26">
        <f aca="true" t="shared" si="6" ref="H80:I82">SUM(0+H81)</f>
        <v>110</v>
      </c>
      <c r="I80" s="26">
        <f t="shared" si="6"/>
        <v>110</v>
      </c>
    </row>
    <row r="81" spans="1:9" ht="78">
      <c r="A81" s="22" t="s">
        <v>100</v>
      </c>
      <c r="B81" s="23" t="s">
        <v>53</v>
      </c>
      <c r="C81" s="6" t="s">
        <v>78</v>
      </c>
      <c r="D81" s="6" t="s">
        <v>77</v>
      </c>
      <c r="E81" s="6" t="s">
        <v>56</v>
      </c>
      <c r="F81" s="27"/>
      <c r="G81" s="26">
        <f>SUM(0+G82)</f>
        <v>110</v>
      </c>
      <c r="H81" s="26">
        <f t="shared" si="6"/>
        <v>110</v>
      </c>
      <c r="I81" s="26">
        <f t="shared" si="6"/>
        <v>110</v>
      </c>
    </row>
    <row r="82" spans="1:9" ht="15">
      <c r="A82" s="22" t="s">
        <v>114</v>
      </c>
      <c r="B82" s="23" t="s">
        <v>53</v>
      </c>
      <c r="C82" s="6" t="s">
        <v>78</v>
      </c>
      <c r="D82" s="6" t="s">
        <v>77</v>
      </c>
      <c r="E82" s="6" t="s">
        <v>113</v>
      </c>
      <c r="F82" s="27"/>
      <c r="G82" s="26">
        <f>SUM(0+G83)</f>
        <v>110</v>
      </c>
      <c r="H82" s="26">
        <f t="shared" si="6"/>
        <v>110</v>
      </c>
      <c r="I82" s="26">
        <f t="shared" si="6"/>
        <v>110</v>
      </c>
    </row>
    <row r="83" spans="1:9" ht="30.75">
      <c r="A83" s="22" t="s">
        <v>118</v>
      </c>
      <c r="B83" s="23" t="s">
        <v>53</v>
      </c>
      <c r="C83" s="6" t="s">
        <v>78</v>
      </c>
      <c r="D83" s="6" t="s">
        <v>77</v>
      </c>
      <c r="E83" s="6" t="s">
        <v>117</v>
      </c>
      <c r="F83" s="27"/>
      <c r="G83" s="26">
        <f>SUM(G84+G86)</f>
        <v>110</v>
      </c>
      <c r="H83" s="26">
        <f>SUM(H84+H86)</f>
        <v>110</v>
      </c>
      <c r="I83" s="26">
        <f>SUM(I84+I86)</f>
        <v>110</v>
      </c>
    </row>
    <row r="84" spans="1:9" ht="30.75">
      <c r="A84" s="22" t="s">
        <v>121</v>
      </c>
      <c r="B84" s="23" t="s">
        <v>53</v>
      </c>
      <c r="C84" s="6" t="s">
        <v>78</v>
      </c>
      <c r="D84" s="6" t="s">
        <v>77</v>
      </c>
      <c r="E84" s="6" t="s">
        <v>120</v>
      </c>
      <c r="F84" s="27"/>
      <c r="G84" s="26">
        <f>SUM(G85+0)</f>
        <v>10</v>
      </c>
      <c r="H84" s="26">
        <f>SUM(H85+0)</f>
        <v>10</v>
      </c>
      <c r="I84" s="26">
        <f>SUM(I85+0)</f>
        <v>10</v>
      </c>
    </row>
    <row r="85" spans="1:9" ht="46.5">
      <c r="A85" s="22" t="s">
        <v>111</v>
      </c>
      <c r="B85" s="23" t="s">
        <v>53</v>
      </c>
      <c r="C85" s="6" t="s">
        <v>78</v>
      </c>
      <c r="D85" s="6" t="s">
        <v>77</v>
      </c>
      <c r="E85" s="6" t="s">
        <v>120</v>
      </c>
      <c r="F85" s="27">
        <v>200</v>
      </c>
      <c r="G85" s="26">
        <v>10</v>
      </c>
      <c r="H85" s="26">
        <v>10</v>
      </c>
      <c r="I85" s="26">
        <v>10</v>
      </c>
    </row>
    <row r="86" spans="1:9" ht="15">
      <c r="A86" s="22" t="s">
        <v>38</v>
      </c>
      <c r="B86" s="23" t="s">
        <v>53</v>
      </c>
      <c r="C86" s="6" t="s">
        <v>78</v>
      </c>
      <c r="D86" s="6" t="s">
        <v>77</v>
      </c>
      <c r="E86" s="6" t="s">
        <v>122</v>
      </c>
      <c r="F86" s="27"/>
      <c r="G86" s="26">
        <f>SUM(G87+0)</f>
        <v>100</v>
      </c>
      <c r="H86" s="26">
        <f>SUM(H87+0)</f>
        <v>100</v>
      </c>
      <c r="I86" s="26">
        <f>SUM(I87+0)</f>
        <v>100</v>
      </c>
    </row>
    <row r="87" spans="1:9" ht="46.5">
      <c r="A87" s="22" t="s">
        <v>111</v>
      </c>
      <c r="B87" s="23" t="s">
        <v>53</v>
      </c>
      <c r="C87" s="6" t="s">
        <v>78</v>
      </c>
      <c r="D87" s="6" t="s">
        <v>77</v>
      </c>
      <c r="E87" s="6" t="s">
        <v>122</v>
      </c>
      <c r="F87" s="27">
        <v>200</v>
      </c>
      <c r="G87" s="26">
        <v>100</v>
      </c>
      <c r="H87" s="26">
        <v>100</v>
      </c>
      <c r="I87" s="26">
        <v>100</v>
      </c>
    </row>
    <row r="88" spans="1:9" ht="46.5">
      <c r="A88" s="22" t="s">
        <v>86</v>
      </c>
      <c r="B88" s="23" t="s">
        <v>53</v>
      </c>
      <c r="C88" s="6" t="s">
        <v>78</v>
      </c>
      <c r="D88" s="6" t="s">
        <v>85</v>
      </c>
      <c r="E88" s="6"/>
      <c r="F88" s="27"/>
      <c r="G88" s="26">
        <f>SUM(G91+0)</f>
        <v>3.5</v>
      </c>
      <c r="H88" s="26">
        <f>SUM(H91+0)</f>
        <v>3.5</v>
      </c>
      <c r="I88" s="26">
        <f>SUM(I91+0)</f>
        <v>3.5</v>
      </c>
    </row>
    <row r="89" spans="1:9" ht="30.75">
      <c r="A89" s="22" t="s">
        <v>29</v>
      </c>
      <c r="B89" s="23" t="s">
        <v>53</v>
      </c>
      <c r="C89" s="6" t="s">
        <v>78</v>
      </c>
      <c r="D89" s="6" t="s">
        <v>85</v>
      </c>
      <c r="E89" s="6" t="s">
        <v>28</v>
      </c>
      <c r="F89" s="27"/>
      <c r="G89" s="26">
        <f aca="true" t="shared" si="7" ref="G89:I91">SUM(G90+0)</f>
        <v>3.5</v>
      </c>
      <c r="H89" s="26">
        <f t="shared" si="7"/>
        <v>3.5</v>
      </c>
      <c r="I89" s="26">
        <f t="shared" si="7"/>
        <v>3.5</v>
      </c>
    </row>
    <row r="90" spans="1:9" ht="15">
      <c r="A90" s="22" t="s">
        <v>82</v>
      </c>
      <c r="B90" s="23" t="s">
        <v>53</v>
      </c>
      <c r="C90" s="6" t="s">
        <v>78</v>
      </c>
      <c r="D90" s="6" t="s">
        <v>85</v>
      </c>
      <c r="E90" s="6" t="s">
        <v>30</v>
      </c>
      <c r="F90" s="27"/>
      <c r="G90" s="26">
        <f t="shared" si="7"/>
        <v>3.5</v>
      </c>
      <c r="H90" s="26">
        <f t="shared" si="7"/>
        <v>3.5</v>
      </c>
      <c r="I90" s="26">
        <f t="shared" si="7"/>
        <v>3.5</v>
      </c>
    </row>
    <row r="91" spans="1:9" ht="48" customHeight="1">
      <c r="A91" s="22" t="s">
        <v>33</v>
      </c>
      <c r="B91" s="23" t="s">
        <v>53</v>
      </c>
      <c r="C91" s="6" t="s">
        <v>78</v>
      </c>
      <c r="D91" s="6" t="s">
        <v>85</v>
      </c>
      <c r="E91" s="6" t="s">
        <v>34</v>
      </c>
      <c r="F91" s="27"/>
      <c r="G91" s="26">
        <f t="shared" si="7"/>
        <v>3.5</v>
      </c>
      <c r="H91" s="26">
        <f t="shared" si="7"/>
        <v>3.5</v>
      </c>
      <c r="I91" s="26">
        <f t="shared" si="7"/>
        <v>3.5</v>
      </c>
    </row>
    <row r="92" spans="1:9" ht="46.5">
      <c r="A92" s="22" t="s">
        <v>111</v>
      </c>
      <c r="B92" s="23" t="s">
        <v>53</v>
      </c>
      <c r="C92" s="6" t="s">
        <v>78</v>
      </c>
      <c r="D92" s="6" t="s">
        <v>85</v>
      </c>
      <c r="E92" s="6" t="s">
        <v>34</v>
      </c>
      <c r="F92" s="27">
        <v>200</v>
      </c>
      <c r="G92" s="26">
        <v>3.5</v>
      </c>
      <c r="H92" s="34">
        <v>3.5</v>
      </c>
      <c r="I92" s="34">
        <v>3.5</v>
      </c>
    </row>
    <row r="93" spans="1:9" ht="15">
      <c r="A93" s="10" t="s">
        <v>70</v>
      </c>
      <c r="B93" s="39" t="s">
        <v>53</v>
      </c>
      <c r="C93" s="4" t="s">
        <v>71</v>
      </c>
      <c r="D93" s="4" t="s">
        <v>66</v>
      </c>
      <c r="E93" s="4"/>
      <c r="F93" s="4"/>
      <c r="G93" s="5">
        <f>SUM(G94+G107)</f>
        <v>6227.299999999999</v>
      </c>
      <c r="H93" s="5">
        <f>SUM(H94+H107)</f>
        <v>4709.5</v>
      </c>
      <c r="I93" s="5">
        <f>SUM(I94+I107)</f>
        <v>4755.1</v>
      </c>
    </row>
    <row r="94" spans="1:9" ht="15">
      <c r="A94" s="11" t="s">
        <v>72</v>
      </c>
      <c r="B94" s="23" t="s">
        <v>53</v>
      </c>
      <c r="C94" s="6" t="s">
        <v>71</v>
      </c>
      <c r="D94" s="6" t="s">
        <v>73</v>
      </c>
      <c r="E94" s="6"/>
      <c r="F94" s="6"/>
      <c r="G94" s="7">
        <f>SUM(G95+G100)</f>
        <v>6077.299999999999</v>
      </c>
      <c r="H94" s="7">
        <f>SUM(H95+H100)</f>
        <v>4559.5</v>
      </c>
      <c r="I94" s="7">
        <f>SUM(I95+I100)</f>
        <v>4605.1</v>
      </c>
    </row>
    <row r="95" spans="1:9" ht="46.5">
      <c r="A95" s="24" t="s">
        <v>182</v>
      </c>
      <c r="B95" s="23" t="s">
        <v>53</v>
      </c>
      <c r="C95" s="6" t="s">
        <v>71</v>
      </c>
      <c r="D95" s="6" t="s">
        <v>73</v>
      </c>
      <c r="E95" s="23" t="s">
        <v>123</v>
      </c>
      <c r="F95" s="28"/>
      <c r="G95" s="7">
        <f aca="true" t="shared" si="8" ref="G95:I98">SUM(G96+0)</f>
        <v>2976.2</v>
      </c>
      <c r="H95" s="7">
        <f t="shared" si="8"/>
        <v>0</v>
      </c>
      <c r="I95" s="7">
        <f t="shared" si="8"/>
        <v>0</v>
      </c>
    </row>
    <row r="96" spans="1:9" ht="15">
      <c r="A96" s="22" t="s">
        <v>114</v>
      </c>
      <c r="B96" s="23" t="s">
        <v>53</v>
      </c>
      <c r="C96" s="6" t="s">
        <v>71</v>
      </c>
      <c r="D96" s="6" t="s">
        <v>73</v>
      </c>
      <c r="E96" s="6" t="s">
        <v>124</v>
      </c>
      <c r="F96" s="27"/>
      <c r="G96" s="7">
        <f>SUM(G98+0)</f>
        <v>2976.2</v>
      </c>
      <c r="H96" s="7">
        <f>SUM(H98+0)</f>
        <v>0</v>
      </c>
      <c r="I96" s="7">
        <f>SUM(I98+0)</f>
        <v>0</v>
      </c>
    </row>
    <row r="97" spans="1:9" ht="78">
      <c r="A97" s="22" t="s">
        <v>126</v>
      </c>
      <c r="B97" s="23" t="s">
        <v>53</v>
      </c>
      <c r="C97" s="6" t="s">
        <v>71</v>
      </c>
      <c r="D97" s="6" t="s">
        <v>73</v>
      </c>
      <c r="E97" s="6" t="s">
        <v>125</v>
      </c>
      <c r="F97" s="27"/>
      <c r="G97" s="7">
        <f>SUM(G98+0)</f>
        <v>2976.2</v>
      </c>
      <c r="H97" s="7">
        <f>SUM(H98+0)</f>
        <v>0</v>
      </c>
      <c r="I97" s="7">
        <f>SUM(I98+0)</f>
        <v>0</v>
      </c>
    </row>
    <row r="98" spans="1:9" ht="129" customHeight="1">
      <c r="A98" s="22" t="s">
        <v>97</v>
      </c>
      <c r="B98" s="23" t="s">
        <v>53</v>
      </c>
      <c r="C98" s="6" t="s">
        <v>71</v>
      </c>
      <c r="D98" s="6" t="s">
        <v>73</v>
      </c>
      <c r="E98" s="6" t="s">
        <v>127</v>
      </c>
      <c r="F98" s="27"/>
      <c r="G98" s="7">
        <f t="shared" si="8"/>
        <v>2976.2</v>
      </c>
      <c r="H98" s="7">
        <f t="shared" si="8"/>
        <v>0</v>
      </c>
      <c r="I98" s="7">
        <f t="shared" si="8"/>
        <v>0</v>
      </c>
    </row>
    <row r="99" spans="1:9" ht="46.5">
      <c r="A99" s="22" t="s">
        <v>111</v>
      </c>
      <c r="B99" s="23" t="s">
        <v>53</v>
      </c>
      <c r="C99" s="6" t="s">
        <v>71</v>
      </c>
      <c r="D99" s="6" t="s">
        <v>73</v>
      </c>
      <c r="E99" s="6" t="s">
        <v>127</v>
      </c>
      <c r="F99" s="27">
        <v>200</v>
      </c>
      <c r="G99" s="7">
        <v>2976.2</v>
      </c>
      <c r="H99" s="7">
        <v>0</v>
      </c>
      <c r="I99" s="7">
        <v>0</v>
      </c>
    </row>
    <row r="100" spans="1:9" ht="96.75" customHeight="1">
      <c r="A100" s="22" t="s">
        <v>101</v>
      </c>
      <c r="B100" s="23" t="s">
        <v>53</v>
      </c>
      <c r="C100" s="6" t="s">
        <v>71</v>
      </c>
      <c r="D100" s="6" t="s">
        <v>73</v>
      </c>
      <c r="E100" s="6" t="s">
        <v>128</v>
      </c>
      <c r="F100" s="28"/>
      <c r="G100" s="7">
        <f>SUM(0+G101)</f>
        <v>3101.1</v>
      </c>
      <c r="H100" s="7">
        <f>SUM(0+H101)</f>
        <v>4559.5</v>
      </c>
      <c r="I100" s="7">
        <f>SUM(0+I101)</f>
        <v>4605.1</v>
      </c>
    </row>
    <row r="101" spans="1:9" ht="15">
      <c r="A101" s="22" t="s">
        <v>130</v>
      </c>
      <c r="B101" s="23" t="s">
        <v>53</v>
      </c>
      <c r="C101" s="6" t="s">
        <v>71</v>
      </c>
      <c r="D101" s="6" t="s">
        <v>73</v>
      </c>
      <c r="E101" s="6" t="s">
        <v>129</v>
      </c>
      <c r="F101" s="27"/>
      <c r="G101" s="7">
        <f>SUM(G102+0)</f>
        <v>3101.1</v>
      </c>
      <c r="H101" s="7">
        <f>SUM(H102+0)</f>
        <v>4559.5</v>
      </c>
      <c r="I101" s="7">
        <f>SUM(I102+0)</f>
        <v>4605.1</v>
      </c>
    </row>
    <row r="102" spans="1:9" ht="46.5">
      <c r="A102" s="22" t="s">
        <v>131</v>
      </c>
      <c r="B102" s="23" t="s">
        <v>53</v>
      </c>
      <c r="C102" s="6" t="s">
        <v>71</v>
      </c>
      <c r="D102" s="6" t="s">
        <v>73</v>
      </c>
      <c r="E102" s="6" t="s">
        <v>132</v>
      </c>
      <c r="F102" s="27"/>
      <c r="G102" s="7">
        <f>SUM(G103+G105)</f>
        <v>3101.1</v>
      </c>
      <c r="H102" s="7">
        <f>SUM(H103+H105)</f>
        <v>4559.5</v>
      </c>
      <c r="I102" s="7">
        <f>SUM(I103+I105)</f>
        <v>4605.1</v>
      </c>
    </row>
    <row r="103" spans="1:9" ht="66" customHeight="1">
      <c r="A103" s="22" t="s">
        <v>39</v>
      </c>
      <c r="B103" s="23" t="s">
        <v>53</v>
      </c>
      <c r="C103" s="6" t="s">
        <v>71</v>
      </c>
      <c r="D103" s="6" t="s">
        <v>73</v>
      </c>
      <c r="E103" s="6" t="s">
        <v>133</v>
      </c>
      <c r="F103" s="27"/>
      <c r="G103" s="7">
        <f>SUM(G104+0)</f>
        <v>3064.7</v>
      </c>
      <c r="H103" s="7">
        <f>SUM(H104+0)</f>
        <v>4559.5</v>
      </c>
      <c r="I103" s="7">
        <f>SUM(I104+0)</f>
        <v>4605.1</v>
      </c>
    </row>
    <row r="104" spans="1:9" ht="46.5">
      <c r="A104" s="22" t="s">
        <v>111</v>
      </c>
      <c r="B104" s="23" t="s">
        <v>53</v>
      </c>
      <c r="C104" s="6" t="s">
        <v>71</v>
      </c>
      <c r="D104" s="6" t="s">
        <v>73</v>
      </c>
      <c r="E104" s="6" t="s">
        <v>133</v>
      </c>
      <c r="F104" s="27">
        <v>200</v>
      </c>
      <c r="G104" s="7">
        <v>3064.7</v>
      </c>
      <c r="H104" s="44">
        <v>4559.5</v>
      </c>
      <c r="I104" s="44">
        <v>4605.1</v>
      </c>
    </row>
    <row r="105" spans="1:9" ht="66" customHeight="1">
      <c r="A105" s="22" t="s">
        <v>40</v>
      </c>
      <c r="B105" s="23" t="s">
        <v>53</v>
      </c>
      <c r="C105" s="6" t="s">
        <v>71</v>
      </c>
      <c r="D105" s="6" t="s">
        <v>73</v>
      </c>
      <c r="E105" s="6" t="s">
        <v>134</v>
      </c>
      <c r="F105" s="27"/>
      <c r="G105" s="7">
        <f>SUM(G106+0)</f>
        <v>36.4</v>
      </c>
      <c r="H105" s="7">
        <f>SUM(H106+0)</f>
        <v>0</v>
      </c>
      <c r="I105" s="7">
        <f>SUM(I106+0)</f>
        <v>0</v>
      </c>
    </row>
    <row r="106" spans="1:9" ht="46.5">
      <c r="A106" s="22" t="s">
        <v>111</v>
      </c>
      <c r="B106" s="23" t="s">
        <v>53</v>
      </c>
      <c r="C106" s="6" t="s">
        <v>71</v>
      </c>
      <c r="D106" s="6" t="s">
        <v>73</v>
      </c>
      <c r="E106" s="6" t="s">
        <v>134</v>
      </c>
      <c r="F106" s="27">
        <v>200</v>
      </c>
      <c r="G106" s="7">
        <v>36.4</v>
      </c>
      <c r="H106" s="7">
        <v>0</v>
      </c>
      <c r="I106" s="7">
        <v>0</v>
      </c>
    </row>
    <row r="107" spans="1:9" ht="30.75">
      <c r="A107" s="11" t="s">
        <v>41</v>
      </c>
      <c r="B107" s="23" t="s">
        <v>53</v>
      </c>
      <c r="C107" s="6" t="s">
        <v>71</v>
      </c>
      <c r="D107" s="6" t="s">
        <v>52</v>
      </c>
      <c r="E107" s="6"/>
      <c r="F107" s="6"/>
      <c r="G107" s="7">
        <f aca="true" t="shared" si="9" ref="G107:I108">SUM(G108+0)</f>
        <v>150</v>
      </c>
      <c r="H107" s="7">
        <f t="shared" si="9"/>
        <v>150</v>
      </c>
      <c r="I107" s="7">
        <f t="shared" si="9"/>
        <v>150</v>
      </c>
    </row>
    <row r="108" spans="1:9" ht="96" customHeight="1">
      <c r="A108" s="22" t="s">
        <v>100</v>
      </c>
      <c r="B108" s="23" t="s">
        <v>53</v>
      </c>
      <c r="C108" s="6" t="s">
        <v>71</v>
      </c>
      <c r="D108" s="6" t="s">
        <v>52</v>
      </c>
      <c r="E108" s="6" t="s">
        <v>56</v>
      </c>
      <c r="F108" s="28"/>
      <c r="G108" s="7">
        <f t="shared" si="9"/>
        <v>150</v>
      </c>
      <c r="H108" s="7">
        <f t="shared" si="9"/>
        <v>150</v>
      </c>
      <c r="I108" s="7">
        <f t="shared" si="9"/>
        <v>150</v>
      </c>
    </row>
    <row r="109" spans="1:9" ht="22.5" customHeight="1">
      <c r="A109" s="24" t="s">
        <v>130</v>
      </c>
      <c r="B109" s="23" t="s">
        <v>53</v>
      </c>
      <c r="C109" s="6" t="s">
        <v>71</v>
      </c>
      <c r="D109" s="6" t="s">
        <v>52</v>
      </c>
      <c r="E109" s="30" t="s">
        <v>113</v>
      </c>
      <c r="F109" s="28"/>
      <c r="G109" s="7">
        <f>SUM(G110+G113)</f>
        <v>150</v>
      </c>
      <c r="H109" s="7">
        <f>SUM(H110+H113)</f>
        <v>150</v>
      </c>
      <c r="I109" s="7">
        <f>SUM(I110+I113)</f>
        <v>150</v>
      </c>
    </row>
    <row r="110" spans="1:9" ht="50.25" customHeight="1">
      <c r="A110" s="22" t="s">
        <v>136</v>
      </c>
      <c r="B110" s="23" t="s">
        <v>53</v>
      </c>
      <c r="C110" s="6" t="s">
        <v>71</v>
      </c>
      <c r="D110" s="6" t="s">
        <v>52</v>
      </c>
      <c r="E110" s="30" t="s">
        <v>135</v>
      </c>
      <c r="F110" s="28"/>
      <c r="G110" s="7">
        <f aca="true" t="shared" si="10" ref="G110:I111">SUM(G111+0)</f>
        <v>100</v>
      </c>
      <c r="H110" s="7">
        <f t="shared" si="10"/>
        <v>100</v>
      </c>
      <c r="I110" s="7">
        <f t="shared" si="10"/>
        <v>100</v>
      </c>
    </row>
    <row r="111" spans="1:9" ht="66" customHeight="1">
      <c r="A111" s="22" t="s">
        <v>35</v>
      </c>
      <c r="B111" s="23" t="s">
        <v>53</v>
      </c>
      <c r="C111" s="6" t="s">
        <v>71</v>
      </c>
      <c r="D111" s="6" t="s">
        <v>52</v>
      </c>
      <c r="E111" s="30" t="s">
        <v>137</v>
      </c>
      <c r="F111" s="28"/>
      <c r="G111" s="7">
        <f t="shared" si="10"/>
        <v>100</v>
      </c>
      <c r="H111" s="7">
        <f t="shared" si="10"/>
        <v>100</v>
      </c>
      <c r="I111" s="7">
        <f t="shared" si="10"/>
        <v>100</v>
      </c>
    </row>
    <row r="112" spans="1:9" ht="52.5" customHeight="1">
      <c r="A112" s="22" t="s">
        <v>111</v>
      </c>
      <c r="B112" s="23" t="s">
        <v>53</v>
      </c>
      <c r="C112" s="6" t="s">
        <v>71</v>
      </c>
      <c r="D112" s="6" t="s">
        <v>52</v>
      </c>
      <c r="E112" s="30" t="s">
        <v>137</v>
      </c>
      <c r="F112" s="31">
        <v>200</v>
      </c>
      <c r="G112" s="7">
        <v>100</v>
      </c>
      <c r="H112" s="43">
        <v>100</v>
      </c>
      <c r="I112" s="43">
        <v>100</v>
      </c>
    </row>
    <row r="113" spans="1:9" ht="46.5">
      <c r="A113" s="22" t="s">
        <v>139</v>
      </c>
      <c r="B113" s="23" t="s">
        <v>53</v>
      </c>
      <c r="C113" s="6" t="s">
        <v>71</v>
      </c>
      <c r="D113" s="6" t="s">
        <v>52</v>
      </c>
      <c r="E113" s="30" t="s">
        <v>138</v>
      </c>
      <c r="F113" s="27"/>
      <c r="G113" s="7">
        <v>50</v>
      </c>
      <c r="H113" s="7">
        <v>50</v>
      </c>
      <c r="I113" s="7">
        <v>50</v>
      </c>
    </row>
    <row r="114" spans="1:9" ht="108.75">
      <c r="A114" s="22" t="s">
        <v>185</v>
      </c>
      <c r="B114" s="23" t="s">
        <v>53</v>
      </c>
      <c r="C114" s="6" t="s">
        <v>71</v>
      </c>
      <c r="D114" s="6" t="s">
        <v>52</v>
      </c>
      <c r="E114" s="30" t="s">
        <v>184</v>
      </c>
      <c r="F114" s="27"/>
      <c r="G114" s="7">
        <v>50</v>
      </c>
      <c r="H114" s="7">
        <v>50</v>
      </c>
      <c r="I114" s="7">
        <v>50</v>
      </c>
    </row>
    <row r="115" spans="1:9" ht="46.5">
      <c r="A115" s="22" t="s">
        <v>140</v>
      </c>
      <c r="B115" s="23" t="s">
        <v>53</v>
      </c>
      <c r="C115" s="6" t="s">
        <v>71</v>
      </c>
      <c r="D115" s="6" t="s">
        <v>52</v>
      </c>
      <c r="E115" s="30" t="s">
        <v>184</v>
      </c>
      <c r="F115" s="27">
        <v>600</v>
      </c>
      <c r="G115" s="7">
        <v>50</v>
      </c>
      <c r="H115" s="7">
        <v>50</v>
      </c>
      <c r="I115" s="7">
        <v>50</v>
      </c>
    </row>
    <row r="116" spans="1:9" ht="30.75">
      <c r="A116" s="10" t="s">
        <v>47</v>
      </c>
      <c r="B116" s="39" t="s">
        <v>53</v>
      </c>
      <c r="C116" s="4" t="s">
        <v>75</v>
      </c>
      <c r="D116" s="4" t="s">
        <v>66</v>
      </c>
      <c r="E116" s="4"/>
      <c r="F116" s="4"/>
      <c r="G116" s="5">
        <f>SUM(G117+G132+G147)</f>
        <v>32459.1</v>
      </c>
      <c r="H116" s="5">
        <f>SUM(H117+H132+H147)</f>
        <v>14116.5</v>
      </c>
      <c r="I116" s="5">
        <f>SUM(I117+I132+I147)</f>
        <v>8768.6</v>
      </c>
    </row>
    <row r="117" spans="1:9" ht="15">
      <c r="A117" s="11" t="s">
        <v>48</v>
      </c>
      <c r="B117" s="23" t="s">
        <v>53</v>
      </c>
      <c r="C117" s="6" t="s">
        <v>75</v>
      </c>
      <c r="D117" s="6" t="s">
        <v>65</v>
      </c>
      <c r="E117" s="6"/>
      <c r="F117" s="6"/>
      <c r="G117" s="7">
        <f>SUM(G118+G127)</f>
        <v>16106.2</v>
      </c>
      <c r="H117" s="7">
        <f>SUM(H118+H127)</f>
        <v>306.1</v>
      </c>
      <c r="I117" s="7">
        <f>SUM(I118+I127)</f>
        <v>306.1</v>
      </c>
    </row>
    <row r="118" spans="1:9" ht="98.25" customHeight="1">
      <c r="A118" s="22" t="s">
        <v>102</v>
      </c>
      <c r="B118" s="23" t="s">
        <v>53</v>
      </c>
      <c r="C118" s="6" t="s">
        <v>75</v>
      </c>
      <c r="D118" s="6" t="s">
        <v>65</v>
      </c>
      <c r="E118" s="23" t="s">
        <v>42</v>
      </c>
      <c r="F118" s="6"/>
      <c r="G118" s="7">
        <f aca="true" t="shared" si="11" ref="G118:I119">SUM(G119+0)</f>
        <v>15800.1</v>
      </c>
      <c r="H118" s="7">
        <f t="shared" si="11"/>
        <v>0</v>
      </c>
      <c r="I118" s="7">
        <f t="shared" si="11"/>
        <v>0</v>
      </c>
    </row>
    <row r="119" spans="1:9" ht="22.5" customHeight="1">
      <c r="A119" s="22" t="s">
        <v>196</v>
      </c>
      <c r="B119" s="23" t="s">
        <v>53</v>
      </c>
      <c r="C119" s="6" t="s">
        <v>75</v>
      </c>
      <c r="D119" s="6" t="s">
        <v>65</v>
      </c>
      <c r="E119" s="23" t="s">
        <v>197</v>
      </c>
      <c r="F119" s="6"/>
      <c r="G119" s="7">
        <f t="shared" si="11"/>
        <v>15800.1</v>
      </c>
      <c r="H119" s="7">
        <f t="shared" si="11"/>
        <v>0</v>
      </c>
      <c r="I119" s="7">
        <f t="shared" si="11"/>
        <v>0</v>
      </c>
    </row>
    <row r="120" spans="1:9" ht="50.25" customHeight="1">
      <c r="A120" s="22" t="s">
        <v>212</v>
      </c>
      <c r="B120" s="23" t="s">
        <v>53</v>
      </c>
      <c r="C120" s="6" t="s">
        <v>75</v>
      </c>
      <c r="D120" s="6" t="s">
        <v>65</v>
      </c>
      <c r="E120" s="23" t="s">
        <v>198</v>
      </c>
      <c r="F120" s="6"/>
      <c r="G120" s="7">
        <f>SUM(G121+G123+G125)</f>
        <v>15800.1</v>
      </c>
      <c r="H120" s="7">
        <f>SUM(H121+H123+H125)</f>
        <v>0</v>
      </c>
      <c r="I120" s="7">
        <f>SUM(I121+I123+I125)</f>
        <v>0</v>
      </c>
    </row>
    <row r="121" spans="1:9" ht="68.25" customHeight="1">
      <c r="A121" s="22" t="s">
        <v>200</v>
      </c>
      <c r="B121" s="23" t="s">
        <v>53</v>
      </c>
      <c r="C121" s="6" t="s">
        <v>75</v>
      </c>
      <c r="D121" s="6" t="s">
        <v>65</v>
      </c>
      <c r="E121" s="23" t="s">
        <v>199</v>
      </c>
      <c r="F121" s="6"/>
      <c r="G121" s="7">
        <f>SUM(G122+0)</f>
        <v>0</v>
      </c>
      <c r="H121" s="7">
        <f>SUM(H122+0)</f>
        <v>0</v>
      </c>
      <c r="I121" s="7">
        <f>SUM(I122+0)</f>
        <v>0</v>
      </c>
    </row>
    <row r="122" spans="1:9" ht="49.5" customHeight="1">
      <c r="A122" s="22" t="s">
        <v>145</v>
      </c>
      <c r="B122" s="23" t="s">
        <v>53</v>
      </c>
      <c r="C122" s="6" t="s">
        <v>75</v>
      </c>
      <c r="D122" s="6" t="s">
        <v>65</v>
      </c>
      <c r="E122" s="23" t="s">
        <v>199</v>
      </c>
      <c r="F122" s="6" t="s">
        <v>144</v>
      </c>
      <c r="G122" s="7">
        <v>0</v>
      </c>
      <c r="H122" s="7">
        <v>0</v>
      </c>
      <c r="I122" s="7">
        <v>0</v>
      </c>
    </row>
    <row r="123" spans="1:9" ht="66.75" customHeight="1">
      <c r="A123" s="22" t="s">
        <v>211</v>
      </c>
      <c r="B123" s="23" t="s">
        <v>53</v>
      </c>
      <c r="C123" s="6" t="s">
        <v>75</v>
      </c>
      <c r="D123" s="6" t="s">
        <v>65</v>
      </c>
      <c r="E123" s="23" t="s">
        <v>201</v>
      </c>
      <c r="F123" s="6"/>
      <c r="G123" s="7">
        <f>SUM(G124+0)</f>
        <v>0</v>
      </c>
      <c r="H123" s="7">
        <f>SUM(H124+0)</f>
        <v>0</v>
      </c>
      <c r="I123" s="7">
        <f>SUM(I124+0)</f>
        <v>0</v>
      </c>
    </row>
    <row r="124" spans="1:9" ht="51" customHeight="1">
      <c r="A124" s="22" t="s">
        <v>145</v>
      </c>
      <c r="B124" s="23" t="s">
        <v>53</v>
      </c>
      <c r="C124" s="6" t="s">
        <v>75</v>
      </c>
      <c r="D124" s="6" t="s">
        <v>65</v>
      </c>
      <c r="E124" s="23" t="s">
        <v>201</v>
      </c>
      <c r="F124" s="6" t="s">
        <v>144</v>
      </c>
      <c r="G124" s="7">
        <v>0</v>
      </c>
      <c r="H124" s="7">
        <v>0</v>
      </c>
      <c r="I124" s="7">
        <v>0</v>
      </c>
    </row>
    <row r="125" spans="1:9" ht="48.75" customHeight="1">
      <c r="A125" s="22" t="s">
        <v>180</v>
      </c>
      <c r="B125" s="23" t="s">
        <v>53</v>
      </c>
      <c r="C125" s="6" t="s">
        <v>75</v>
      </c>
      <c r="D125" s="6" t="s">
        <v>65</v>
      </c>
      <c r="E125" s="23" t="s">
        <v>202</v>
      </c>
      <c r="F125" s="6"/>
      <c r="G125" s="7">
        <f>SUM(G126+0)</f>
        <v>15800.1</v>
      </c>
      <c r="H125" s="7">
        <f>SUM(H126+0)</f>
        <v>0</v>
      </c>
      <c r="I125" s="7">
        <f>SUM(I126+0)</f>
        <v>0</v>
      </c>
    </row>
    <row r="126" spans="1:9" ht="48.75" customHeight="1">
      <c r="A126" s="22" t="s">
        <v>145</v>
      </c>
      <c r="B126" s="23" t="s">
        <v>53</v>
      </c>
      <c r="C126" s="6" t="s">
        <v>75</v>
      </c>
      <c r="D126" s="6" t="s">
        <v>65</v>
      </c>
      <c r="E126" s="23" t="s">
        <v>202</v>
      </c>
      <c r="F126" s="6" t="s">
        <v>144</v>
      </c>
      <c r="G126" s="7">
        <v>15800.1</v>
      </c>
      <c r="H126" s="7">
        <v>0</v>
      </c>
      <c r="I126" s="7">
        <v>0</v>
      </c>
    </row>
    <row r="127" spans="1:9" ht="84" customHeight="1">
      <c r="A127" s="22" t="s">
        <v>100</v>
      </c>
      <c r="B127" s="23" t="s">
        <v>53</v>
      </c>
      <c r="C127" s="6" t="s">
        <v>75</v>
      </c>
      <c r="D127" s="6" t="s">
        <v>65</v>
      </c>
      <c r="E127" s="6" t="s">
        <v>56</v>
      </c>
      <c r="F127" s="6"/>
      <c r="G127" s="7">
        <f>SUM(G128+0)</f>
        <v>306.1</v>
      </c>
      <c r="H127" s="7">
        <f aca="true" t="shared" si="12" ref="H127:I130">SUM(H128+0)</f>
        <v>306.1</v>
      </c>
      <c r="I127" s="7">
        <f t="shared" si="12"/>
        <v>306.1</v>
      </c>
    </row>
    <row r="128" spans="1:9" ht="15">
      <c r="A128" s="22" t="s">
        <v>130</v>
      </c>
      <c r="B128" s="23" t="s">
        <v>53</v>
      </c>
      <c r="C128" s="6" t="s">
        <v>75</v>
      </c>
      <c r="D128" s="6" t="s">
        <v>65</v>
      </c>
      <c r="E128" s="6" t="s">
        <v>113</v>
      </c>
      <c r="F128" s="6"/>
      <c r="G128" s="7">
        <f>SUM(G129+0)</f>
        <v>306.1</v>
      </c>
      <c r="H128" s="7">
        <f t="shared" si="12"/>
        <v>306.1</v>
      </c>
      <c r="I128" s="7">
        <f t="shared" si="12"/>
        <v>306.1</v>
      </c>
    </row>
    <row r="129" spans="1:9" ht="46.5">
      <c r="A129" s="22" t="s">
        <v>148</v>
      </c>
      <c r="B129" s="23" t="s">
        <v>53</v>
      </c>
      <c r="C129" s="6" t="s">
        <v>75</v>
      </c>
      <c r="D129" s="6" t="s">
        <v>65</v>
      </c>
      <c r="E129" s="6" t="s">
        <v>146</v>
      </c>
      <c r="F129" s="6"/>
      <c r="G129" s="7">
        <f>SUM(G130+0)</f>
        <v>306.1</v>
      </c>
      <c r="H129" s="7">
        <f t="shared" si="12"/>
        <v>306.1</v>
      </c>
      <c r="I129" s="7">
        <f t="shared" si="12"/>
        <v>306.1</v>
      </c>
    </row>
    <row r="130" spans="1:9" ht="46.5">
      <c r="A130" s="22" t="s">
        <v>0</v>
      </c>
      <c r="B130" s="23" t="s">
        <v>53</v>
      </c>
      <c r="C130" s="6" t="s">
        <v>75</v>
      </c>
      <c r="D130" s="6" t="s">
        <v>65</v>
      </c>
      <c r="E130" s="6" t="s">
        <v>147</v>
      </c>
      <c r="F130" s="27"/>
      <c r="G130" s="7">
        <f>SUM(G131+0)</f>
        <v>306.1</v>
      </c>
      <c r="H130" s="7">
        <f t="shared" si="12"/>
        <v>306.1</v>
      </c>
      <c r="I130" s="7">
        <f t="shared" si="12"/>
        <v>306.1</v>
      </c>
    </row>
    <row r="131" spans="1:9" ht="46.5">
      <c r="A131" s="22" t="s">
        <v>111</v>
      </c>
      <c r="B131" s="23" t="s">
        <v>53</v>
      </c>
      <c r="C131" s="6" t="s">
        <v>75</v>
      </c>
      <c r="D131" s="6" t="s">
        <v>65</v>
      </c>
      <c r="E131" s="6" t="s">
        <v>147</v>
      </c>
      <c r="F131" s="27">
        <v>200</v>
      </c>
      <c r="G131" s="7">
        <v>306.1</v>
      </c>
      <c r="H131" s="43">
        <v>306.1</v>
      </c>
      <c r="I131" s="43">
        <v>306.1</v>
      </c>
    </row>
    <row r="132" spans="1:9" ht="15">
      <c r="A132" s="11" t="s">
        <v>49</v>
      </c>
      <c r="B132" s="23" t="s">
        <v>53</v>
      </c>
      <c r="C132" s="6" t="s">
        <v>75</v>
      </c>
      <c r="D132" s="6" t="s">
        <v>74</v>
      </c>
      <c r="E132" s="6"/>
      <c r="F132" s="6"/>
      <c r="G132" s="7">
        <f>SUM(G133+0)</f>
        <v>1807.1</v>
      </c>
      <c r="H132" s="7">
        <f>SUM(H133+0)</f>
        <v>650</v>
      </c>
      <c r="I132" s="7">
        <f>SUM(I133+0)</f>
        <v>650</v>
      </c>
    </row>
    <row r="133" spans="1:9" ht="78">
      <c r="A133" s="22" t="s">
        <v>100</v>
      </c>
      <c r="B133" s="23" t="s">
        <v>53</v>
      </c>
      <c r="C133" s="6" t="s">
        <v>75</v>
      </c>
      <c r="D133" s="6" t="s">
        <v>74</v>
      </c>
      <c r="E133" s="6" t="s">
        <v>56</v>
      </c>
      <c r="F133" s="27"/>
      <c r="G133" s="7">
        <f>SUM(G134+G143)</f>
        <v>1807.1</v>
      </c>
      <c r="H133" s="7">
        <f>SUM(H134+H143)</f>
        <v>650</v>
      </c>
      <c r="I133" s="7">
        <f>SUM(I134+I143)</f>
        <v>650</v>
      </c>
    </row>
    <row r="134" spans="1:9" ht="15">
      <c r="A134" s="22" t="s">
        <v>114</v>
      </c>
      <c r="B134" s="23" t="s">
        <v>53</v>
      </c>
      <c r="C134" s="6" t="s">
        <v>75</v>
      </c>
      <c r="D134" s="6" t="s">
        <v>74</v>
      </c>
      <c r="E134" s="6" t="s">
        <v>113</v>
      </c>
      <c r="F134" s="27"/>
      <c r="G134" s="7">
        <f>SUM(G135+G140)</f>
        <v>650</v>
      </c>
      <c r="H134" s="7">
        <f>SUM(H135+H140)</f>
        <v>650</v>
      </c>
      <c r="I134" s="7">
        <f>SUM(I135+I140)</f>
        <v>650</v>
      </c>
    </row>
    <row r="135" spans="1:9" ht="46.5">
      <c r="A135" s="22" t="s">
        <v>153</v>
      </c>
      <c r="B135" s="23" t="s">
        <v>53</v>
      </c>
      <c r="C135" s="6" t="s">
        <v>75</v>
      </c>
      <c r="D135" s="6" t="s">
        <v>74</v>
      </c>
      <c r="E135" s="6" t="s">
        <v>152</v>
      </c>
      <c r="F135" s="27"/>
      <c r="G135" s="7">
        <f>SUM(G136+G138)</f>
        <v>170</v>
      </c>
      <c r="H135" s="7">
        <f>SUM(H136+H138)</f>
        <v>170</v>
      </c>
      <c r="I135" s="7">
        <f>SUM(I136+I138)</f>
        <v>170</v>
      </c>
    </row>
    <row r="136" spans="1:9" ht="62.25">
      <c r="A136" s="22" t="s">
        <v>1</v>
      </c>
      <c r="B136" s="23" t="s">
        <v>53</v>
      </c>
      <c r="C136" s="6" t="s">
        <v>75</v>
      </c>
      <c r="D136" s="6" t="s">
        <v>74</v>
      </c>
      <c r="E136" s="6" t="s">
        <v>154</v>
      </c>
      <c r="F136" s="27"/>
      <c r="G136" s="7">
        <f>SUM(G137+0)</f>
        <v>120</v>
      </c>
      <c r="H136" s="7">
        <f>SUM(H137+0)</f>
        <v>120</v>
      </c>
      <c r="I136" s="7">
        <f>SUM(I137+0)</f>
        <v>120</v>
      </c>
    </row>
    <row r="137" spans="1:9" ht="46.5">
      <c r="A137" s="22" t="s">
        <v>111</v>
      </c>
      <c r="B137" s="23" t="s">
        <v>53</v>
      </c>
      <c r="C137" s="6" t="s">
        <v>75</v>
      </c>
      <c r="D137" s="6" t="s">
        <v>74</v>
      </c>
      <c r="E137" s="6" t="s">
        <v>154</v>
      </c>
      <c r="F137" s="27">
        <v>200</v>
      </c>
      <c r="G137" s="7">
        <v>120</v>
      </c>
      <c r="H137" s="7">
        <v>120</v>
      </c>
      <c r="I137" s="7">
        <v>120</v>
      </c>
    </row>
    <row r="138" spans="1:9" ht="62.25">
      <c r="A138" s="11" t="s">
        <v>98</v>
      </c>
      <c r="B138" s="23" t="s">
        <v>53</v>
      </c>
      <c r="C138" s="6" t="s">
        <v>75</v>
      </c>
      <c r="D138" s="6" t="s">
        <v>74</v>
      </c>
      <c r="E138" s="6" t="s">
        <v>155</v>
      </c>
      <c r="F138" s="27"/>
      <c r="G138" s="7">
        <f>SUM(G139+0)</f>
        <v>50</v>
      </c>
      <c r="H138" s="7">
        <f>SUM(H139+0)</f>
        <v>50</v>
      </c>
      <c r="I138" s="7">
        <f>SUM(I139+0)</f>
        <v>50</v>
      </c>
    </row>
    <row r="139" spans="1:9" ht="46.5">
      <c r="A139" s="22" t="s">
        <v>111</v>
      </c>
      <c r="B139" s="23" t="s">
        <v>53</v>
      </c>
      <c r="C139" s="6" t="s">
        <v>75</v>
      </c>
      <c r="D139" s="6" t="s">
        <v>74</v>
      </c>
      <c r="E139" s="6" t="s">
        <v>155</v>
      </c>
      <c r="F139" s="27">
        <v>200</v>
      </c>
      <c r="G139" s="7">
        <v>50</v>
      </c>
      <c r="H139" s="7">
        <v>50</v>
      </c>
      <c r="I139" s="7">
        <v>50</v>
      </c>
    </row>
    <row r="140" spans="1:9" ht="46.5">
      <c r="A140" s="22" t="s">
        <v>148</v>
      </c>
      <c r="B140" s="23" t="s">
        <v>53</v>
      </c>
      <c r="C140" s="6" t="s">
        <v>75</v>
      </c>
      <c r="D140" s="6" t="s">
        <v>74</v>
      </c>
      <c r="E140" s="6" t="s">
        <v>146</v>
      </c>
      <c r="F140" s="27"/>
      <c r="G140" s="7">
        <f aca="true" t="shared" si="13" ref="G140:I141">SUM(G141+0)</f>
        <v>480</v>
      </c>
      <c r="H140" s="7">
        <f t="shared" si="13"/>
        <v>480</v>
      </c>
      <c r="I140" s="7">
        <f t="shared" si="13"/>
        <v>480</v>
      </c>
    </row>
    <row r="141" spans="1:9" ht="30.75">
      <c r="A141" s="22" t="s">
        <v>186</v>
      </c>
      <c r="B141" s="23" t="s">
        <v>53</v>
      </c>
      <c r="C141" s="6" t="s">
        <v>75</v>
      </c>
      <c r="D141" s="6" t="s">
        <v>74</v>
      </c>
      <c r="E141" s="6" t="s">
        <v>156</v>
      </c>
      <c r="F141" s="27"/>
      <c r="G141" s="7">
        <f t="shared" si="13"/>
        <v>480</v>
      </c>
      <c r="H141" s="7">
        <f t="shared" si="13"/>
        <v>480</v>
      </c>
      <c r="I141" s="7">
        <f t="shared" si="13"/>
        <v>480</v>
      </c>
    </row>
    <row r="142" spans="1:9" ht="15">
      <c r="A142" s="22" t="s">
        <v>108</v>
      </c>
      <c r="B142" s="23" t="s">
        <v>53</v>
      </c>
      <c r="C142" s="6" t="s">
        <v>75</v>
      </c>
      <c r="D142" s="6" t="s">
        <v>74</v>
      </c>
      <c r="E142" s="6" t="s">
        <v>156</v>
      </c>
      <c r="F142" s="27">
        <v>800</v>
      </c>
      <c r="G142" s="7">
        <v>480</v>
      </c>
      <c r="H142" s="7">
        <v>480</v>
      </c>
      <c r="I142" s="7">
        <v>480</v>
      </c>
    </row>
    <row r="143" spans="1:9" ht="15">
      <c r="A143" s="22" t="str">
        <f>'[1]Все года'!$A$1286</f>
        <v>Отраслевые проекты</v>
      </c>
      <c r="B143" s="23" t="s">
        <v>53</v>
      </c>
      <c r="C143" s="6" t="s">
        <v>75</v>
      </c>
      <c r="D143" s="6" t="s">
        <v>74</v>
      </c>
      <c r="E143" s="6" t="s">
        <v>216</v>
      </c>
      <c r="F143" s="27"/>
      <c r="G143" s="7">
        <f aca="true" t="shared" si="14" ref="G143:I145">SUM(G144+0)</f>
        <v>1157.1</v>
      </c>
      <c r="H143" s="7">
        <f t="shared" si="14"/>
        <v>0</v>
      </c>
      <c r="I143" s="7">
        <f t="shared" si="14"/>
        <v>0</v>
      </c>
    </row>
    <row r="144" spans="1:9" ht="66.75" customHeight="1">
      <c r="A144" s="22" t="s">
        <v>217</v>
      </c>
      <c r="B144" s="23" t="s">
        <v>53</v>
      </c>
      <c r="C144" s="6" t="s">
        <v>75</v>
      </c>
      <c r="D144" s="6" t="s">
        <v>74</v>
      </c>
      <c r="E144" s="6" t="s">
        <v>218</v>
      </c>
      <c r="F144" s="27"/>
      <c r="G144" s="7">
        <f t="shared" si="14"/>
        <v>1157.1</v>
      </c>
      <c r="H144" s="7">
        <f t="shared" si="14"/>
        <v>0</v>
      </c>
      <c r="I144" s="7">
        <f t="shared" si="14"/>
        <v>0</v>
      </c>
    </row>
    <row r="145" spans="1:9" ht="62.25">
      <c r="A145" s="22" t="s">
        <v>219</v>
      </c>
      <c r="B145" s="23" t="s">
        <v>53</v>
      </c>
      <c r="C145" s="6" t="s">
        <v>75</v>
      </c>
      <c r="D145" s="6" t="s">
        <v>74</v>
      </c>
      <c r="E145" s="6" t="s">
        <v>220</v>
      </c>
      <c r="F145" s="27"/>
      <c r="G145" s="7">
        <f t="shared" si="14"/>
        <v>1157.1</v>
      </c>
      <c r="H145" s="7">
        <f t="shared" si="14"/>
        <v>0</v>
      </c>
      <c r="I145" s="7">
        <f t="shared" si="14"/>
        <v>0</v>
      </c>
    </row>
    <row r="146" spans="1:9" ht="46.5">
      <c r="A146" s="22" t="s">
        <v>111</v>
      </c>
      <c r="B146" s="23" t="s">
        <v>53</v>
      </c>
      <c r="C146" s="6" t="s">
        <v>75</v>
      </c>
      <c r="D146" s="6" t="s">
        <v>74</v>
      </c>
      <c r="E146" s="6" t="s">
        <v>220</v>
      </c>
      <c r="F146" s="27">
        <v>200</v>
      </c>
      <c r="G146" s="7">
        <v>1157.1</v>
      </c>
      <c r="H146" s="7">
        <v>0</v>
      </c>
      <c r="I146" s="7">
        <v>0</v>
      </c>
    </row>
    <row r="147" spans="1:9" ht="15">
      <c r="A147" s="12" t="s">
        <v>50</v>
      </c>
      <c r="B147" s="23" t="s">
        <v>53</v>
      </c>
      <c r="C147" s="6" t="s">
        <v>75</v>
      </c>
      <c r="D147" s="6" t="s">
        <v>78</v>
      </c>
      <c r="E147" s="6"/>
      <c r="F147" s="6"/>
      <c r="G147" s="7">
        <f>SUM(G148+G153)</f>
        <v>14545.8</v>
      </c>
      <c r="H147" s="7">
        <f>SUM(H148+H153)</f>
        <v>13160.4</v>
      </c>
      <c r="I147" s="7">
        <f>SUM(I148+I153)</f>
        <v>7812.5</v>
      </c>
    </row>
    <row r="148" spans="1:9" ht="46.5">
      <c r="A148" s="22" t="s">
        <v>207</v>
      </c>
      <c r="B148" s="23" t="s">
        <v>53</v>
      </c>
      <c r="C148" s="6" t="s">
        <v>75</v>
      </c>
      <c r="D148" s="6" t="s">
        <v>78</v>
      </c>
      <c r="E148" s="6" t="s">
        <v>123</v>
      </c>
      <c r="F148" s="6"/>
      <c r="G148" s="7">
        <f aca="true" t="shared" si="15" ref="G148:I151">SUM(G149+0)</f>
        <v>1214.8</v>
      </c>
      <c r="H148" s="7">
        <f t="shared" si="15"/>
        <v>0</v>
      </c>
      <c r="I148" s="7">
        <f t="shared" si="15"/>
        <v>0</v>
      </c>
    </row>
    <row r="149" spans="1:9" ht="15">
      <c r="A149" s="22" t="s">
        <v>114</v>
      </c>
      <c r="B149" s="23" t="s">
        <v>53</v>
      </c>
      <c r="C149" s="6" t="s">
        <v>75</v>
      </c>
      <c r="D149" s="6" t="s">
        <v>78</v>
      </c>
      <c r="E149" s="6" t="s">
        <v>124</v>
      </c>
      <c r="F149" s="6"/>
      <c r="G149" s="7">
        <f t="shared" si="15"/>
        <v>1214.8</v>
      </c>
      <c r="H149" s="7">
        <f t="shared" si="15"/>
        <v>0</v>
      </c>
      <c r="I149" s="7">
        <f t="shared" si="15"/>
        <v>0</v>
      </c>
    </row>
    <row r="150" spans="1:9" ht="46.5">
      <c r="A150" s="22" t="s">
        <v>150</v>
      </c>
      <c r="B150" s="23" t="s">
        <v>53</v>
      </c>
      <c r="C150" s="6" t="s">
        <v>75</v>
      </c>
      <c r="D150" s="6" t="s">
        <v>78</v>
      </c>
      <c r="E150" s="6" t="s">
        <v>214</v>
      </c>
      <c r="F150" s="6"/>
      <c r="G150" s="7">
        <f t="shared" si="15"/>
        <v>1214.8</v>
      </c>
      <c r="H150" s="7">
        <f t="shared" si="15"/>
        <v>0</v>
      </c>
      <c r="I150" s="7">
        <f t="shared" si="15"/>
        <v>0</v>
      </c>
    </row>
    <row r="151" spans="1:9" ht="116.25" customHeight="1">
      <c r="A151" s="11" t="s">
        <v>149</v>
      </c>
      <c r="B151" s="23" t="s">
        <v>53</v>
      </c>
      <c r="C151" s="6" t="s">
        <v>75</v>
      </c>
      <c r="D151" s="6" t="s">
        <v>78</v>
      </c>
      <c r="E151" s="6" t="s">
        <v>215</v>
      </c>
      <c r="F151" s="6"/>
      <c r="G151" s="7">
        <f t="shared" si="15"/>
        <v>1214.8</v>
      </c>
      <c r="H151" s="7">
        <f t="shared" si="15"/>
        <v>0</v>
      </c>
      <c r="I151" s="7">
        <f t="shared" si="15"/>
        <v>0</v>
      </c>
    </row>
    <row r="152" spans="1:9" ht="46.5">
      <c r="A152" s="22" t="s">
        <v>111</v>
      </c>
      <c r="B152" s="23" t="s">
        <v>53</v>
      </c>
      <c r="C152" s="6" t="s">
        <v>75</v>
      </c>
      <c r="D152" s="6" t="s">
        <v>78</v>
      </c>
      <c r="E152" s="6" t="s">
        <v>215</v>
      </c>
      <c r="F152" s="6" t="s">
        <v>151</v>
      </c>
      <c r="G152" s="7">
        <v>1214.8</v>
      </c>
      <c r="H152" s="7">
        <v>0</v>
      </c>
      <c r="I152" s="7">
        <v>0</v>
      </c>
    </row>
    <row r="153" spans="1:9" ht="83.25" customHeight="1">
      <c r="A153" s="22" t="s">
        <v>100</v>
      </c>
      <c r="B153" s="23" t="s">
        <v>53</v>
      </c>
      <c r="C153" s="6" t="s">
        <v>75</v>
      </c>
      <c r="D153" s="6" t="s">
        <v>78</v>
      </c>
      <c r="E153" s="6" t="s">
        <v>56</v>
      </c>
      <c r="F153" s="28"/>
      <c r="G153" s="7">
        <f>SUM(G154+G158)</f>
        <v>13331</v>
      </c>
      <c r="H153" s="7">
        <f>SUM(H154+H158)</f>
        <v>13160.4</v>
      </c>
      <c r="I153" s="7">
        <f>SUM(I154+I158)</f>
        <v>7812.5</v>
      </c>
    </row>
    <row r="154" spans="1:9" ht="15">
      <c r="A154" s="22" t="s">
        <v>196</v>
      </c>
      <c r="B154" s="23" t="s">
        <v>53</v>
      </c>
      <c r="C154" s="6" t="s">
        <v>75</v>
      </c>
      <c r="D154" s="6" t="s">
        <v>78</v>
      </c>
      <c r="E154" s="6" t="s">
        <v>203</v>
      </c>
      <c r="F154" s="28"/>
      <c r="G154" s="7">
        <f aca="true" t="shared" si="16" ref="G154:I156">SUM(G155+0)</f>
        <v>2381</v>
      </c>
      <c r="H154" s="7">
        <f t="shared" si="16"/>
        <v>0</v>
      </c>
      <c r="I154" s="7">
        <f t="shared" si="16"/>
        <v>0</v>
      </c>
    </row>
    <row r="155" spans="1:9" ht="30.75">
      <c r="A155" s="22" t="s">
        <v>205</v>
      </c>
      <c r="B155" s="23" t="s">
        <v>53</v>
      </c>
      <c r="C155" s="6" t="s">
        <v>75</v>
      </c>
      <c r="D155" s="6" t="s">
        <v>78</v>
      </c>
      <c r="E155" s="6" t="s">
        <v>204</v>
      </c>
      <c r="F155" s="28"/>
      <c r="G155" s="7">
        <f t="shared" si="16"/>
        <v>2381</v>
      </c>
      <c r="H155" s="7">
        <f t="shared" si="16"/>
        <v>0</v>
      </c>
      <c r="I155" s="7">
        <f t="shared" si="16"/>
        <v>0</v>
      </c>
    </row>
    <row r="156" spans="1:9" ht="30.75">
      <c r="A156" s="22" t="s">
        <v>183</v>
      </c>
      <c r="B156" s="23" t="s">
        <v>53</v>
      </c>
      <c r="C156" s="6" t="s">
        <v>75</v>
      </c>
      <c r="D156" s="6" t="s">
        <v>78</v>
      </c>
      <c r="E156" s="6" t="s">
        <v>206</v>
      </c>
      <c r="F156" s="28"/>
      <c r="G156" s="7">
        <f t="shared" si="16"/>
        <v>2381</v>
      </c>
      <c r="H156" s="7">
        <f t="shared" si="16"/>
        <v>0</v>
      </c>
      <c r="I156" s="7">
        <f t="shared" si="16"/>
        <v>0</v>
      </c>
    </row>
    <row r="157" spans="1:9" ht="46.5">
      <c r="A157" s="22" t="s">
        <v>111</v>
      </c>
      <c r="B157" s="23" t="s">
        <v>53</v>
      </c>
      <c r="C157" s="6" t="s">
        <v>75</v>
      </c>
      <c r="D157" s="6" t="s">
        <v>78</v>
      </c>
      <c r="E157" s="6" t="s">
        <v>206</v>
      </c>
      <c r="F157" s="42">
        <v>200</v>
      </c>
      <c r="G157" s="7">
        <v>2381</v>
      </c>
      <c r="H157" s="7">
        <v>0</v>
      </c>
      <c r="I157" s="7">
        <v>0</v>
      </c>
    </row>
    <row r="158" spans="1:9" ht="15">
      <c r="A158" s="22" t="s">
        <v>159</v>
      </c>
      <c r="B158" s="23" t="s">
        <v>53</v>
      </c>
      <c r="C158" s="6" t="s">
        <v>75</v>
      </c>
      <c r="D158" s="6" t="s">
        <v>78</v>
      </c>
      <c r="E158" s="6" t="s">
        <v>113</v>
      </c>
      <c r="F158" s="27"/>
      <c r="G158" s="7">
        <f>SUM(G159+G166)</f>
        <v>10950</v>
      </c>
      <c r="H158" s="7">
        <f>SUM(H159+H166)</f>
        <v>13160.4</v>
      </c>
      <c r="I158" s="7">
        <f>SUM(I159+I166)</f>
        <v>7812.5</v>
      </c>
    </row>
    <row r="159" spans="1:9" ht="30.75">
      <c r="A159" s="22" t="s">
        <v>2</v>
      </c>
      <c r="B159" s="23" t="s">
        <v>53</v>
      </c>
      <c r="C159" s="6" t="s">
        <v>75</v>
      </c>
      <c r="D159" s="6" t="s">
        <v>78</v>
      </c>
      <c r="E159" s="6" t="s">
        <v>157</v>
      </c>
      <c r="F159" s="27"/>
      <c r="G159" s="7">
        <f>SUM(G160+G162+G164)</f>
        <v>10760</v>
      </c>
      <c r="H159" s="7">
        <f>SUM(H160+H162+H164)</f>
        <v>12970.4</v>
      </c>
      <c r="I159" s="7">
        <f>SUM(I160+I162+I164)</f>
        <v>7622.5</v>
      </c>
    </row>
    <row r="160" spans="1:9" ht="46.5">
      <c r="A160" s="22" t="s">
        <v>90</v>
      </c>
      <c r="B160" s="23" t="s">
        <v>53</v>
      </c>
      <c r="C160" s="6" t="s">
        <v>75</v>
      </c>
      <c r="D160" s="6" t="s">
        <v>78</v>
      </c>
      <c r="E160" s="6" t="s">
        <v>160</v>
      </c>
      <c r="F160" s="27"/>
      <c r="G160" s="7">
        <f>SUM(G161+0)</f>
        <v>6194</v>
      </c>
      <c r="H160" s="7">
        <f>SUM(H161+0)</f>
        <v>6200</v>
      </c>
      <c r="I160" s="7">
        <f>SUM(I161+0)</f>
        <v>3787.5</v>
      </c>
    </row>
    <row r="161" spans="1:9" ht="46.5">
      <c r="A161" s="22" t="s">
        <v>111</v>
      </c>
      <c r="B161" s="23" t="s">
        <v>53</v>
      </c>
      <c r="C161" s="6" t="s">
        <v>75</v>
      </c>
      <c r="D161" s="6" t="s">
        <v>78</v>
      </c>
      <c r="E161" s="6" t="s">
        <v>160</v>
      </c>
      <c r="F161" s="27">
        <v>200</v>
      </c>
      <c r="G161" s="7">
        <v>6194</v>
      </c>
      <c r="H161" s="43">
        <v>6200</v>
      </c>
      <c r="I161" s="43">
        <v>3787.5</v>
      </c>
    </row>
    <row r="162" spans="1:9" ht="30.75">
      <c r="A162" s="22" t="s">
        <v>89</v>
      </c>
      <c r="B162" s="23" t="s">
        <v>53</v>
      </c>
      <c r="C162" s="6" t="s">
        <v>75</v>
      </c>
      <c r="D162" s="6" t="s">
        <v>78</v>
      </c>
      <c r="E162" s="6" t="s">
        <v>161</v>
      </c>
      <c r="F162" s="27"/>
      <c r="G162" s="7">
        <f>SUM(G163+0)</f>
        <v>150</v>
      </c>
      <c r="H162" s="7">
        <f>SUM(H163+0)</f>
        <v>150</v>
      </c>
      <c r="I162" s="7">
        <f>SUM(I163+0)</f>
        <v>150</v>
      </c>
    </row>
    <row r="163" spans="1:9" ht="46.5">
      <c r="A163" s="22" t="s">
        <v>111</v>
      </c>
      <c r="B163" s="23" t="s">
        <v>53</v>
      </c>
      <c r="C163" s="6" t="s">
        <v>75</v>
      </c>
      <c r="D163" s="6" t="s">
        <v>78</v>
      </c>
      <c r="E163" s="6" t="s">
        <v>161</v>
      </c>
      <c r="F163" s="27">
        <v>200</v>
      </c>
      <c r="G163" s="7">
        <v>150</v>
      </c>
      <c r="H163" s="43">
        <v>150</v>
      </c>
      <c r="I163" s="43">
        <v>150</v>
      </c>
    </row>
    <row r="164" spans="1:9" ht="46.5">
      <c r="A164" s="22" t="s">
        <v>91</v>
      </c>
      <c r="B164" s="23" t="s">
        <v>53</v>
      </c>
      <c r="C164" s="6" t="s">
        <v>75</v>
      </c>
      <c r="D164" s="6" t="s">
        <v>78</v>
      </c>
      <c r="E164" s="6" t="s">
        <v>158</v>
      </c>
      <c r="F164" s="27"/>
      <c r="G164" s="7">
        <f>SUM(G165+0)</f>
        <v>4416</v>
      </c>
      <c r="H164" s="7">
        <f>SUM(H165+0)</f>
        <v>6620.4</v>
      </c>
      <c r="I164" s="7">
        <f>SUM(I165+0)</f>
        <v>3685</v>
      </c>
    </row>
    <row r="165" spans="1:9" ht="46.5">
      <c r="A165" s="22" t="s">
        <v>111</v>
      </c>
      <c r="B165" s="23" t="s">
        <v>53</v>
      </c>
      <c r="C165" s="6" t="s">
        <v>75</v>
      </c>
      <c r="D165" s="6" t="s">
        <v>78</v>
      </c>
      <c r="E165" s="6" t="s">
        <v>158</v>
      </c>
      <c r="F165" s="27">
        <v>200</v>
      </c>
      <c r="G165" s="7">
        <v>4416</v>
      </c>
      <c r="H165" s="43">
        <v>6620.4</v>
      </c>
      <c r="I165" s="43">
        <v>3685</v>
      </c>
    </row>
    <row r="166" spans="1:9" ht="46.5">
      <c r="A166" s="22" t="s">
        <v>143</v>
      </c>
      <c r="B166" s="23" t="s">
        <v>53</v>
      </c>
      <c r="C166" s="6" t="s">
        <v>75</v>
      </c>
      <c r="D166" s="6" t="s">
        <v>78</v>
      </c>
      <c r="E166" s="6" t="s">
        <v>141</v>
      </c>
      <c r="F166" s="27"/>
      <c r="G166" s="7">
        <f aca="true" t="shared" si="17" ref="G166:I167">SUM(G167+0)</f>
        <v>190</v>
      </c>
      <c r="H166" s="7">
        <f t="shared" si="17"/>
        <v>190</v>
      </c>
      <c r="I166" s="7">
        <f t="shared" si="17"/>
        <v>190</v>
      </c>
    </row>
    <row r="167" spans="1:9" ht="50.25" customHeight="1">
      <c r="A167" s="22" t="s">
        <v>92</v>
      </c>
      <c r="B167" s="23" t="s">
        <v>53</v>
      </c>
      <c r="C167" s="6" t="s">
        <v>75</v>
      </c>
      <c r="D167" s="6" t="s">
        <v>78</v>
      </c>
      <c r="E167" s="6" t="s">
        <v>142</v>
      </c>
      <c r="F167" s="27"/>
      <c r="G167" s="7">
        <f t="shared" si="17"/>
        <v>190</v>
      </c>
      <c r="H167" s="7">
        <f t="shared" si="17"/>
        <v>190</v>
      </c>
      <c r="I167" s="7">
        <f t="shared" si="17"/>
        <v>190</v>
      </c>
    </row>
    <row r="168" spans="1:9" ht="46.5">
      <c r="A168" s="22" t="s">
        <v>111</v>
      </c>
      <c r="B168" s="23" t="s">
        <v>53</v>
      </c>
      <c r="C168" s="6" t="s">
        <v>75</v>
      </c>
      <c r="D168" s="6" t="s">
        <v>78</v>
      </c>
      <c r="E168" s="6" t="s">
        <v>142</v>
      </c>
      <c r="F168" s="27">
        <v>200</v>
      </c>
      <c r="G168" s="7">
        <v>190</v>
      </c>
      <c r="H168" s="43">
        <v>190</v>
      </c>
      <c r="I168" s="43">
        <v>190</v>
      </c>
    </row>
    <row r="169" spans="1:9" ht="15">
      <c r="A169" s="9" t="s">
        <v>3</v>
      </c>
      <c r="B169" s="39" t="s">
        <v>53</v>
      </c>
      <c r="C169" s="4" t="s">
        <v>79</v>
      </c>
      <c r="D169" s="4" t="s">
        <v>66</v>
      </c>
      <c r="E169" s="4"/>
      <c r="F169" s="4"/>
      <c r="G169" s="5">
        <f aca="true" t="shared" si="18" ref="G169:I170">SUM(0+G170)</f>
        <v>10298</v>
      </c>
      <c r="H169" s="5">
        <f t="shared" si="18"/>
        <v>10068</v>
      </c>
      <c r="I169" s="5">
        <f t="shared" si="18"/>
        <v>10068</v>
      </c>
    </row>
    <row r="170" spans="1:9" ht="15">
      <c r="A170" s="12" t="s">
        <v>57</v>
      </c>
      <c r="B170" s="23" t="s">
        <v>53</v>
      </c>
      <c r="C170" s="6" t="s">
        <v>79</v>
      </c>
      <c r="D170" s="6" t="s">
        <v>65</v>
      </c>
      <c r="E170" s="6"/>
      <c r="F170" s="6"/>
      <c r="G170" s="7">
        <f t="shared" si="18"/>
        <v>10298</v>
      </c>
      <c r="H170" s="7">
        <f t="shared" si="18"/>
        <v>10068</v>
      </c>
      <c r="I170" s="7">
        <f t="shared" si="18"/>
        <v>10068</v>
      </c>
    </row>
    <row r="171" spans="1:9" ht="30.75">
      <c r="A171" s="24" t="s">
        <v>103</v>
      </c>
      <c r="B171" s="23" t="s">
        <v>53</v>
      </c>
      <c r="C171" s="6" t="s">
        <v>79</v>
      </c>
      <c r="D171" s="6" t="s">
        <v>65</v>
      </c>
      <c r="E171" s="23" t="s">
        <v>162</v>
      </c>
      <c r="F171" s="28"/>
      <c r="G171" s="7">
        <f>SUM(G172+0)</f>
        <v>10298</v>
      </c>
      <c r="H171" s="7">
        <f>SUM(H172+0)</f>
        <v>10068</v>
      </c>
      <c r="I171" s="7">
        <f>SUM(I172+0)</f>
        <v>10068</v>
      </c>
    </row>
    <row r="172" spans="1:9" ht="15">
      <c r="A172" s="22" t="s">
        <v>114</v>
      </c>
      <c r="B172" s="23" t="s">
        <v>53</v>
      </c>
      <c r="C172" s="6" t="s">
        <v>79</v>
      </c>
      <c r="D172" s="6" t="s">
        <v>65</v>
      </c>
      <c r="E172" s="6" t="s">
        <v>163</v>
      </c>
      <c r="F172" s="27"/>
      <c r="G172" s="7">
        <f>SUM(G173+G180)</f>
        <v>10298</v>
      </c>
      <c r="H172" s="7">
        <f>SUM(H173+H180)</f>
        <v>10068</v>
      </c>
      <c r="I172" s="7">
        <f>SUM(I173+I180)</f>
        <v>10068</v>
      </c>
    </row>
    <row r="173" spans="1:9" ht="62.25">
      <c r="A173" s="22" t="s">
        <v>165</v>
      </c>
      <c r="B173" s="23" t="s">
        <v>53</v>
      </c>
      <c r="C173" s="6" t="s">
        <v>79</v>
      </c>
      <c r="D173" s="6" t="s">
        <v>65</v>
      </c>
      <c r="E173" s="6" t="s">
        <v>164</v>
      </c>
      <c r="F173" s="27"/>
      <c r="G173" s="7">
        <f>SUM(G174+G178)</f>
        <v>5289.8</v>
      </c>
      <c r="H173" s="7">
        <f>SUM(H174+H178)</f>
        <v>5059.8</v>
      </c>
      <c r="I173" s="7">
        <f>SUM(I174+I178)</f>
        <v>5059.8</v>
      </c>
    </row>
    <row r="174" spans="1:9" ht="30.75">
      <c r="A174" s="22" t="s">
        <v>4</v>
      </c>
      <c r="B174" s="23" t="s">
        <v>53</v>
      </c>
      <c r="C174" s="6" t="s">
        <v>79</v>
      </c>
      <c r="D174" s="6" t="s">
        <v>65</v>
      </c>
      <c r="E174" s="6" t="s">
        <v>167</v>
      </c>
      <c r="F174" s="27"/>
      <c r="G174" s="7">
        <f>SUM(G175+G176+G177)</f>
        <v>3284.8</v>
      </c>
      <c r="H174" s="7">
        <f>SUM(H175+H176+H177)</f>
        <v>3054.8</v>
      </c>
      <c r="I174" s="7">
        <f>SUM(I175+I176+I177)</f>
        <v>3054.8</v>
      </c>
    </row>
    <row r="175" spans="1:9" ht="93">
      <c r="A175" s="22" t="s">
        <v>110</v>
      </c>
      <c r="B175" s="23" t="s">
        <v>53</v>
      </c>
      <c r="C175" s="6" t="s">
        <v>79</v>
      </c>
      <c r="D175" s="6" t="s">
        <v>65</v>
      </c>
      <c r="E175" s="6" t="s">
        <v>167</v>
      </c>
      <c r="F175" s="27">
        <v>100</v>
      </c>
      <c r="G175" s="26">
        <v>1300</v>
      </c>
      <c r="H175" s="43">
        <v>1300</v>
      </c>
      <c r="I175" s="43">
        <v>1300</v>
      </c>
    </row>
    <row r="176" spans="1:9" ht="46.5">
      <c r="A176" s="22" t="s">
        <v>111</v>
      </c>
      <c r="B176" s="23" t="s">
        <v>53</v>
      </c>
      <c r="C176" s="6" t="s">
        <v>79</v>
      </c>
      <c r="D176" s="6" t="s">
        <v>65</v>
      </c>
      <c r="E176" s="6" t="s">
        <v>167</v>
      </c>
      <c r="F176" s="6" t="s">
        <v>151</v>
      </c>
      <c r="G176" s="7">
        <v>1964.8</v>
      </c>
      <c r="H176" s="43">
        <v>1734.8</v>
      </c>
      <c r="I176" s="43">
        <v>1734.8</v>
      </c>
    </row>
    <row r="177" spans="1:9" ht="15">
      <c r="A177" s="22" t="s">
        <v>108</v>
      </c>
      <c r="B177" s="23" t="s">
        <v>53</v>
      </c>
      <c r="C177" s="6" t="s">
        <v>79</v>
      </c>
      <c r="D177" s="6" t="s">
        <v>65</v>
      </c>
      <c r="E177" s="6" t="s">
        <v>167</v>
      </c>
      <c r="F177" s="6" t="s">
        <v>166</v>
      </c>
      <c r="G177" s="7">
        <v>20</v>
      </c>
      <c r="H177" s="7">
        <v>20</v>
      </c>
      <c r="I177" s="7">
        <v>20</v>
      </c>
    </row>
    <row r="178" spans="1:9" ht="108.75">
      <c r="A178" s="22" t="s">
        <v>104</v>
      </c>
      <c r="B178" s="23" t="s">
        <v>53</v>
      </c>
      <c r="C178" s="6" t="s">
        <v>79</v>
      </c>
      <c r="D178" s="6" t="s">
        <v>65</v>
      </c>
      <c r="E178" s="6" t="s">
        <v>168</v>
      </c>
      <c r="F178" s="6"/>
      <c r="G178" s="7">
        <f>SUM(G179+0)</f>
        <v>2005</v>
      </c>
      <c r="H178" s="7">
        <f>SUM(H179+0)</f>
        <v>2005</v>
      </c>
      <c r="I178" s="7">
        <f>SUM(I179+0)</f>
        <v>2005</v>
      </c>
    </row>
    <row r="179" spans="1:9" ht="93">
      <c r="A179" s="22" t="s">
        <v>110</v>
      </c>
      <c r="B179" s="23" t="s">
        <v>53</v>
      </c>
      <c r="C179" s="6" t="s">
        <v>79</v>
      </c>
      <c r="D179" s="6" t="s">
        <v>65</v>
      </c>
      <c r="E179" s="6" t="s">
        <v>168</v>
      </c>
      <c r="F179" s="6" t="s">
        <v>109</v>
      </c>
      <c r="G179" s="7">
        <v>2005</v>
      </c>
      <c r="H179" s="7">
        <v>2005</v>
      </c>
      <c r="I179" s="7">
        <v>2005</v>
      </c>
    </row>
    <row r="180" spans="1:9" ht="30.75">
      <c r="A180" s="22" t="s">
        <v>169</v>
      </c>
      <c r="B180" s="23" t="s">
        <v>53</v>
      </c>
      <c r="C180" s="6" t="s">
        <v>79</v>
      </c>
      <c r="D180" s="6" t="s">
        <v>65</v>
      </c>
      <c r="E180" s="6" t="s">
        <v>170</v>
      </c>
      <c r="F180" s="27"/>
      <c r="G180" s="7">
        <f>SUM(G181+G184)</f>
        <v>5008.2</v>
      </c>
      <c r="H180" s="7">
        <f>SUM(H181+H184)</f>
        <v>5008.2</v>
      </c>
      <c r="I180" s="7">
        <f>SUM(I181+I184)</f>
        <v>5008.2</v>
      </c>
    </row>
    <row r="181" spans="1:9" ht="30.75">
      <c r="A181" s="22" t="s">
        <v>4</v>
      </c>
      <c r="B181" s="23" t="s">
        <v>53</v>
      </c>
      <c r="C181" s="6" t="s">
        <v>79</v>
      </c>
      <c r="D181" s="6" t="s">
        <v>65</v>
      </c>
      <c r="E181" s="6" t="s">
        <v>171</v>
      </c>
      <c r="F181" s="27"/>
      <c r="G181" s="7">
        <f>SUM(G182+G183)</f>
        <v>3093.3999999999996</v>
      </c>
      <c r="H181" s="7">
        <f>SUM(H182+H183)</f>
        <v>3093.3999999999996</v>
      </c>
      <c r="I181" s="7">
        <f>SUM(I182+I183)</f>
        <v>3093.3999999999996</v>
      </c>
    </row>
    <row r="182" spans="1:9" ht="93">
      <c r="A182" s="22" t="s">
        <v>110</v>
      </c>
      <c r="B182" s="23" t="s">
        <v>53</v>
      </c>
      <c r="C182" s="6" t="s">
        <v>79</v>
      </c>
      <c r="D182" s="6" t="s">
        <v>65</v>
      </c>
      <c r="E182" s="6" t="s">
        <v>171</v>
      </c>
      <c r="F182" s="27">
        <v>100</v>
      </c>
      <c r="G182" s="7">
        <v>1801.6</v>
      </c>
      <c r="H182" s="43">
        <v>1801.6</v>
      </c>
      <c r="I182" s="43">
        <v>1801.6</v>
      </c>
    </row>
    <row r="183" spans="1:9" ht="46.5">
      <c r="A183" s="22" t="s">
        <v>111</v>
      </c>
      <c r="B183" s="23" t="s">
        <v>53</v>
      </c>
      <c r="C183" s="6" t="s">
        <v>79</v>
      </c>
      <c r="D183" s="6" t="s">
        <v>65</v>
      </c>
      <c r="E183" s="6" t="s">
        <v>171</v>
      </c>
      <c r="F183" s="6" t="s">
        <v>151</v>
      </c>
      <c r="G183" s="7">
        <v>1291.8</v>
      </c>
      <c r="H183" s="7">
        <v>1291.8</v>
      </c>
      <c r="I183" s="7">
        <v>1291.8</v>
      </c>
    </row>
    <row r="184" spans="1:9" ht="108.75">
      <c r="A184" s="22" t="s">
        <v>104</v>
      </c>
      <c r="B184" s="23" t="s">
        <v>53</v>
      </c>
      <c r="C184" s="6" t="s">
        <v>79</v>
      </c>
      <c r="D184" s="6" t="s">
        <v>65</v>
      </c>
      <c r="E184" s="6" t="s">
        <v>172</v>
      </c>
      <c r="F184" s="6"/>
      <c r="G184" s="7">
        <f>SUM(G185+0)</f>
        <v>1914.8</v>
      </c>
      <c r="H184" s="7">
        <f>SUM(H185+0)</f>
        <v>1914.8</v>
      </c>
      <c r="I184" s="7">
        <f>SUM(I185+0)</f>
        <v>1914.8</v>
      </c>
    </row>
    <row r="185" spans="1:9" ht="93">
      <c r="A185" s="22" t="s">
        <v>110</v>
      </c>
      <c r="B185" s="23" t="s">
        <v>53</v>
      </c>
      <c r="C185" s="6" t="s">
        <v>79</v>
      </c>
      <c r="D185" s="6" t="s">
        <v>65</v>
      </c>
      <c r="E185" s="6" t="s">
        <v>172</v>
      </c>
      <c r="F185" s="6" t="s">
        <v>109</v>
      </c>
      <c r="G185" s="7">
        <v>1914.8</v>
      </c>
      <c r="H185" s="7">
        <v>1914.8</v>
      </c>
      <c r="I185" s="7">
        <v>1914.8</v>
      </c>
    </row>
    <row r="186" spans="1:9" ht="15">
      <c r="A186" s="9" t="s">
        <v>76</v>
      </c>
      <c r="B186" s="39" t="s">
        <v>53</v>
      </c>
      <c r="C186" s="4" t="s">
        <v>77</v>
      </c>
      <c r="D186" s="4" t="s">
        <v>66</v>
      </c>
      <c r="E186" s="4"/>
      <c r="F186" s="4"/>
      <c r="G186" s="5">
        <f>SUM(G187+0)</f>
        <v>1322.5</v>
      </c>
      <c r="H186" s="5">
        <f>SUM(H187+0)</f>
        <v>1322.5</v>
      </c>
      <c r="I186" s="5">
        <f>SUM(I187+0)</f>
        <v>1322.5</v>
      </c>
    </row>
    <row r="187" spans="1:9" ht="15">
      <c r="A187" s="12" t="s">
        <v>43</v>
      </c>
      <c r="B187" s="23" t="s">
        <v>53</v>
      </c>
      <c r="C187" s="6" t="s">
        <v>77</v>
      </c>
      <c r="D187" s="6" t="s">
        <v>65</v>
      </c>
      <c r="E187" s="6"/>
      <c r="F187" s="6"/>
      <c r="G187" s="7">
        <f>SUM(G188+0)</f>
        <v>1322.5</v>
      </c>
      <c r="H187" s="7">
        <f aca="true" t="shared" si="19" ref="H187:I190">SUM(H188+0)</f>
        <v>1322.5</v>
      </c>
      <c r="I187" s="7">
        <f t="shared" si="19"/>
        <v>1322.5</v>
      </c>
    </row>
    <row r="188" spans="1:9" ht="30.75">
      <c r="A188" s="12" t="s">
        <v>29</v>
      </c>
      <c r="B188" s="23" t="s">
        <v>53</v>
      </c>
      <c r="C188" s="6" t="s">
        <v>77</v>
      </c>
      <c r="D188" s="6" t="s">
        <v>65</v>
      </c>
      <c r="E188" s="6" t="s">
        <v>28</v>
      </c>
      <c r="F188" s="6"/>
      <c r="G188" s="7">
        <f>SUM(G189+0)</f>
        <v>1322.5</v>
      </c>
      <c r="H188" s="7">
        <f t="shared" si="19"/>
        <v>1322.5</v>
      </c>
      <c r="I188" s="7">
        <f t="shared" si="19"/>
        <v>1322.5</v>
      </c>
    </row>
    <row r="189" spans="1:9" ht="15">
      <c r="A189" s="12" t="s">
        <v>82</v>
      </c>
      <c r="B189" s="23" t="s">
        <v>53</v>
      </c>
      <c r="C189" s="6" t="s">
        <v>77</v>
      </c>
      <c r="D189" s="6" t="s">
        <v>65</v>
      </c>
      <c r="E189" s="6" t="s">
        <v>30</v>
      </c>
      <c r="F189" s="6"/>
      <c r="G189" s="7">
        <f>SUM(G190+0)</f>
        <v>1322.5</v>
      </c>
      <c r="H189" s="7">
        <f t="shared" si="19"/>
        <v>1322.5</v>
      </c>
      <c r="I189" s="7">
        <f t="shared" si="19"/>
        <v>1322.5</v>
      </c>
    </row>
    <row r="190" spans="1:9" ht="48.75" customHeight="1">
      <c r="A190" s="22" t="s">
        <v>81</v>
      </c>
      <c r="B190" s="23" t="s">
        <v>53</v>
      </c>
      <c r="C190" s="6" t="s">
        <v>77</v>
      </c>
      <c r="D190" s="6" t="s">
        <v>65</v>
      </c>
      <c r="E190" s="6" t="s">
        <v>5</v>
      </c>
      <c r="F190" s="27"/>
      <c r="G190" s="7">
        <f>SUM(G191+0)</f>
        <v>1322.5</v>
      </c>
      <c r="H190" s="7">
        <f t="shared" si="19"/>
        <v>1322.5</v>
      </c>
      <c r="I190" s="7">
        <f t="shared" si="19"/>
        <v>1322.5</v>
      </c>
    </row>
    <row r="191" spans="1:9" ht="30.75">
      <c r="A191" s="22" t="s">
        <v>173</v>
      </c>
      <c r="B191" s="23" t="s">
        <v>53</v>
      </c>
      <c r="C191" s="6" t="s">
        <v>77</v>
      </c>
      <c r="D191" s="6" t="s">
        <v>65</v>
      </c>
      <c r="E191" s="6" t="s">
        <v>5</v>
      </c>
      <c r="F191" s="27">
        <v>300</v>
      </c>
      <c r="G191" s="7">
        <v>1322.5</v>
      </c>
      <c r="H191" s="43">
        <v>1322.5</v>
      </c>
      <c r="I191" s="43">
        <v>1322.5</v>
      </c>
    </row>
    <row r="192" spans="1:9" ht="15">
      <c r="A192" s="9" t="s">
        <v>54</v>
      </c>
      <c r="B192" s="39" t="s">
        <v>53</v>
      </c>
      <c r="C192" s="4" t="s">
        <v>51</v>
      </c>
      <c r="D192" s="4" t="s">
        <v>66</v>
      </c>
      <c r="E192" s="4"/>
      <c r="F192" s="4"/>
      <c r="G192" s="5">
        <f>SUM(G193+0)</f>
        <v>60</v>
      </c>
      <c r="H192" s="5">
        <f aca="true" t="shared" si="20" ref="H192:I194">SUM(H193+0)</f>
        <v>60</v>
      </c>
      <c r="I192" s="5">
        <f t="shared" si="20"/>
        <v>60</v>
      </c>
    </row>
    <row r="193" spans="1:9" ht="15">
      <c r="A193" s="12" t="s">
        <v>55</v>
      </c>
      <c r="B193" s="23" t="s">
        <v>53</v>
      </c>
      <c r="C193" s="6" t="s">
        <v>51</v>
      </c>
      <c r="D193" s="6" t="s">
        <v>65</v>
      </c>
      <c r="E193" s="6"/>
      <c r="F193" s="6"/>
      <c r="G193" s="7">
        <f>SUM(G194+0)</f>
        <v>60</v>
      </c>
      <c r="H193" s="7">
        <f t="shared" si="20"/>
        <v>60</v>
      </c>
      <c r="I193" s="7">
        <f t="shared" si="20"/>
        <v>60</v>
      </c>
    </row>
    <row r="194" spans="1:9" ht="78">
      <c r="A194" s="24" t="s">
        <v>100</v>
      </c>
      <c r="B194" s="23" t="s">
        <v>53</v>
      </c>
      <c r="C194" s="6" t="s">
        <v>51</v>
      </c>
      <c r="D194" s="6" t="s">
        <v>65</v>
      </c>
      <c r="E194" s="6" t="s">
        <v>56</v>
      </c>
      <c r="F194" s="6"/>
      <c r="G194" s="7">
        <f>SUM(G195+0)</f>
        <v>60</v>
      </c>
      <c r="H194" s="7">
        <f t="shared" si="20"/>
        <v>60</v>
      </c>
      <c r="I194" s="7">
        <f t="shared" si="20"/>
        <v>60</v>
      </c>
    </row>
    <row r="195" spans="1:9" ht="15">
      <c r="A195" s="12" t="s">
        <v>175</v>
      </c>
      <c r="B195" s="23" t="s">
        <v>53</v>
      </c>
      <c r="C195" s="6" t="s">
        <v>51</v>
      </c>
      <c r="D195" s="6" t="s">
        <v>65</v>
      </c>
      <c r="E195" s="6" t="s">
        <v>113</v>
      </c>
      <c r="F195" s="6"/>
      <c r="G195" s="7">
        <f>SUM(G197+0)</f>
        <v>60</v>
      </c>
      <c r="H195" s="7">
        <f>SUM(H197+0)</f>
        <v>60</v>
      </c>
      <c r="I195" s="7">
        <f>SUM(I197+0)</f>
        <v>60</v>
      </c>
    </row>
    <row r="196" spans="1:9" ht="46.5">
      <c r="A196" s="12" t="s">
        <v>174</v>
      </c>
      <c r="B196" s="23" t="s">
        <v>53</v>
      </c>
      <c r="C196" s="6" t="s">
        <v>51</v>
      </c>
      <c r="D196" s="6" t="s">
        <v>65</v>
      </c>
      <c r="E196" s="6" t="s">
        <v>141</v>
      </c>
      <c r="F196" s="6"/>
      <c r="G196" s="7">
        <f aca="true" t="shared" si="21" ref="G196:I197">SUM(G197+0)</f>
        <v>60</v>
      </c>
      <c r="H196" s="7">
        <f t="shared" si="21"/>
        <v>60</v>
      </c>
      <c r="I196" s="7">
        <f t="shared" si="21"/>
        <v>60</v>
      </c>
    </row>
    <row r="197" spans="1:9" ht="30.75">
      <c r="A197" s="22" t="s">
        <v>83</v>
      </c>
      <c r="B197" s="23" t="s">
        <v>53</v>
      </c>
      <c r="C197" s="6" t="s">
        <v>51</v>
      </c>
      <c r="D197" s="6" t="s">
        <v>65</v>
      </c>
      <c r="E197" s="6" t="s">
        <v>176</v>
      </c>
      <c r="F197" s="27"/>
      <c r="G197" s="7">
        <f t="shared" si="21"/>
        <v>60</v>
      </c>
      <c r="H197" s="7">
        <f t="shared" si="21"/>
        <v>60</v>
      </c>
      <c r="I197" s="7">
        <f t="shared" si="21"/>
        <v>60</v>
      </c>
    </row>
    <row r="198" spans="1:9" ht="46.5">
      <c r="A198" s="22" t="s">
        <v>111</v>
      </c>
      <c r="B198" s="23" t="s">
        <v>53</v>
      </c>
      <c r="C198" s="6" t="s">
        <v>51</v>
      </c>
      <c r="D198" s="6" t="s">
        <v>65</v>
      </c>
      <c r="E198" s="6" t="s">
        <v>176</v>
      </c>
      <c r="F198" s="27">
        <v>200</v>
      </c>
      <c r="G198" s="7">
        <v>60</v>
      </c>
      <c r="H198" s="43">
        <v>60</v>
      </c>
      <c r="I198" s="43">
        <v>60</v>
      </c>
    </row>
  </sheetData>
  <sheetProtection/>
  <autoFilter ref="A15:G15"/>
  <mergeCells count="11">
    <mergeCell ref="A9:G9"/>
    <mergeCell ref="A10:G10"/>
    <mergeCell ref="A11:G11"/>
    <mergeCell ref="G13:I13"/>
    <mergeCell ref="B2:I5"/>
    <mergeCell ref="A13:A14"/>
    <mergeCell ref="B13:B14"/>
    <mergeCell ref="C13:C14"/>
    <mergeCell ref="D13:D14"/>
    <mergeCell ref="E13:E14"/>
    <mergeCell ref="F13:F14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5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2023-10-13T07:08:26Z</cp:lastPrinted>
  <dcterms:created xsi:type="dcterms:W3CDTF">2015-10-13T11:43:09Z</dcterms:created>
  <dcterms:modified xsi:type="dcterms:W3CDTF">2023-12-08T06:05:54Z</dcterms:modified>
  <cp:category/>
  <cp:version/>
  <cp:contentType/>
  <cp:contentStatus/>
</cp:coreProperties>
</file>